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adrgov-my.sharepoint.com/personal/gabriel_ramos_adr_gov_co/Documents/OCI 2026/Y. Revisión Informe/02. EVSCI II Sem 2025/Revision final vF/"/>
    </mc:Choice>
  </mc:AlternateContent>
  <xr:revisionPtr revIDLastSave="2" documentId="8_{40FD0D65-A553-430C-A4B8-5CEFBC1AB057}" xr6:coauthVersionLast="47" xr6:coauthVersionMax="47" xr10:uidLastSave="{D71268C4-1C48-4898-AAD7-A5158132C1AC}"/>
  <bookViews>
    <workbookView xWindow="-108" yWindow="-108" windowWidth="23256" windowHeight="12456" xr2:uid="{FFD78C83-2B2B-4B78-A212-FB3BA66379A9}"/>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0">[9]!ContAverage</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 localSheetId="0">[9]!FailureActual</definedName>
    <definedName name="FailureActual">[9]!FailureActual</definedName>
    <definedName name="FailurePlan" localSheetId="0">[9]!FailurePlan</definedName>
    <definedName name="FailurePlan">[9]!FailurePlan</definedName>
    <definedName name="FILEXT">[14]FILIALEXT!$A$1:$L$4091</definedName>
    <definedName name="FILIAL">[14]FILIAL!$A$3:$AE$5414</definedName>
    <definedName name="FleetAdj" localSheetId="0">[9]!FleetAdj</definedName>
    <definedName name="FleetAdj">[9]!FleetAdj</definedName>
    <definedName name="FleetNoAdj" localSheetId="0">[9]!FleetNoAdj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[16]!LLPModel</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 localSheetId="0">[9]!ProductivityWith</definedName>
    <definedName name="ProductivityWith">[9]!ProductivityWith</definedName>
    <definedName name="ProductivityWithout" localSheetId="0">[9]!ProductivityWithout</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 l="1"/>
  <c r="G25" i="1"/>
  <c r="O25" i="1"/>
  <c r="E27" i="1"/>
  <c r="G27" i="1"/>
  <c r="E29" i="1"/>
  <c r="G29" i="1"/>
  <c r="O29" i="1" s="1"/>
  <c r="E31" i="1"/>
  <c r="G31" i="1"/>
  <c r="O31" i="1" s="1"/>
  <c r="E33" i="1"/>
  <c r="G33" i="1"/>
  <c r="O33" i="1"/>
  <c r="M7" i="1" l="1"/>
  <c r="O27" i="1"/>
</calcChain>
</file>

<file path=xl/sharedStrings.xml><?xml version="1.0" encoding="utf-8"?>
<sst xmlns="http://schemas.openxmlformats.org/spreadsheetml/2006/main" count="37" uniqueCount="36">
  <si>
    <r>
      <t xml:space="preserve">Fortalezas identificadas: 
</t>
    </r>
    <r>
      <rPr>
        <sz val="10"/>
        <color theme="1"/>
        <rFont val="Verdana"/>
        <family val="2"/>
      </rPr>
      <t xml:space="preserve">• El Plan Anual de Auditoría de la vigencia 2024 posee un porcentaje de avance de 100% y se publicaron los resultados en la página web de la ADR para consulta tanto interna como ciudadano y demás interesados.
• Durante el segundo semestre de la vigencia 2024, la Oficina de Control Interno realizó sesis (6) trabajo de aseguramiento (evaluaciones independientes) cuyos resultados fueron comunicados a través del informe OCI-2024-013, OCI-2024-021, OCI-2024-022, OCI-2024-023, OCI-2024-025 y OCI-2024-026 y siete (07) trabajos de cumplimiento (legal y/o normativo) cuyos resultados fueron comunicados a través de los informes: OCI-2024-014, OCI-2024-015, OCI-2024-017, OCI-2024-018, OCI-2024-019, OCI-2024-020 y OCI-2024-024
</t>
    </r>
    <r>
      <rPr>
        <sz val="10"/>
        <rFont val="Verdana"/>
        <family val="2"/>
      </rPr>
      <t xml:space="preserve">• Durante el segundo semestre de 2024 la Oficina de Control Interno adelantó en el Marco de su Plan Anual de Auditoría acompañamiento presencial a las Unidades Técnicas Territoriales para la elaboración y/o verificación de sus planes de mejoramiento. </t>
    </r>
    <r>
      <rPr>
        <sz val="10"/>
        <color theme="1"/>
        <rFont val="Verdana"/>
        <family val="2"/>
      </rPr>
      <t xml:space="preserve">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t>
    </r>
    <r>
      <rPr>
        <b/>
        <sz val="10"/>
        <color theme="1"/>
        <rFont val="Verdana"/>
        <family val="2"/>
      </rPr>
      <t xml:space="preserve">
Debilidades identificadas: </t>
    </r>
    <r>
      <rPr>
        <sz val="10"/>
        <color theme="1"/>
        <rFont val="Verdana"/>
        <family val="2"/>
      </rPr>
      <t xml:space="preserve">Se mantienen las debilidades identificadas para el segundo semestre 2023: </t>
    </r>
    <r>
      <rPr>
        <b/>
        <sz val="10"/>
        <color theme="1"/>
        <rFont val="Verdana"/>
        <family val="2"/>
      </rPr>
      <t xml:space="preserve">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•De acuerdo con los seguimientos realizados por la Oficina de Control Interno se han identificado debilidades en el monitoreo realizado por parte de la segunda línea de defensa.
</t>
    </r>
  </si>
  <si>
    <t xml:space="preserve">Monitoreo </t>
  </si>
  <si>
    <r>
      <t xml:space="preserve">Fortalezas identificadas: 
</t>
    </r>
    <r>
      <rPr>
        <sz val="10"/>
        <color theme="1"/>
        <rFont val="Verdana"/>
        <family val="2"/>
      </rPr>
      <t xml:space="preserve">•La entidad cuenta con un Sistema de Información (ISOLUCION), en el cual reposan los procedimientos, formatos y demás documentación de la entidad, sobre esta cada uno de los funcionarios y facilitadores tiene acceso con un usuario de acuerdo con su perfil y cargo a desempeñar, de igual manera se implementó la INTRANET de la ADR en la cual se identifica información relevante de la entidad.
•Se comunica masivamente la actualización de Políticas o procedimientos establecidos dentro de la entidad mediante capsulas informativas elaboradas por la Oficina de Comunicaciones.  
•La entidad cuenta con canales para la denuncia anónima o confidencial de posibles situaciones irregulares y se cuenta con mecanismos para su tratamiento.
•La entidad cuenta con el Sistema de Gestión Documental ORFEO, en el cual se canalizan las comunicaciones de la entidad con el fin de mantener la memoria institucional. 
</t>
    </r>
    <r>
      <rPr>
        <b/>
        <sz val="10"/>
        <color theme="1"/>
        <rFont val="Verdana"/>
        <family val="2"/>
      </rPr>
      <t xml:space="preserve">Debilidades identificadas: 
</t>
    </r>
    <r>
      <rPr>
        <sz val="10"/>
        <color theme="1"/>
        <rFont val="Verdana"/>
        <family val="2"/>
      </rPr>
      <t xml:space="preserve">
•De acuerdo con la información remitida y lo evidenciado en el Informe OCI-2023-029 Auditoría Interna al Proceso “Gestión Administrativa” se evidenciaron debilidades con el inventario de la entidad, actualmente las acciones de mejora se encuentran en implementación, las cuales serán evaluadas en los futuros planes de mejoramiento programados por la Oficina de Control Interno.  
•El plan de comunicaciones 2023-2026 no ha sido aprobado, ni socializado en la entidad. 
•De acuerdo con el Informe Semestral de Atención al Ciudadano y Gestión de Peticiones, Quejas, Reclamos, Sugerencias y Denuncias (PQRSD), se identificaron debilidades en la tipificación de los radicados, de igual manera en el seguimiento elaborado por el área de Servicio al Ciudadano se evidencian falencias en las respuestas a los radicados asignados a los facilitadores y funcionarios. </t>
    </r>
  </si>
  <si>
    <r>
      <rPr>
        <b/>
        <sz val="10"/>
        <color theme="1"/>
        <rFont val="Verdana"/>
        <family val="2"/>
      </rPr>
      <t xml:space="preserve">Fortalezas identificadas
• </t>
    </r>
    <r>
      <rPr>
        <sz val="10"/>
        <color theme="1"/>
        <rFont val="Verdana"/>
        <family val="2"/>
      </rPr>
      <t>La entidad gestiona su documentación (procedimientos y formatos) a través del sistema ISOLUCION, donde el personal accede con perfiles personalizados según su cargo. Además, la intranet de la ADR facilita la consulta de información relevante, fortaleciendo la comunicación interna.
• La institución posee bases de datos misionales de la entidad se encuentra a cargo de las áreas de Planeación y misionales, conforme a la distribución de responsabilidades definida a nivel institucional para la captura y procesamiento de información clave.
• La entidad adelantó actividades de verificación de inventarios durante la vigencia evaluada en distintas sedes y proyectos estratégicos, lo cual contribuye al control sobre la integridad, disponibilidad y confiabilidad de la información y los activos definidos como relevantes.
• La entidad cuenta con informes de análisis de calidad y satisfacción del usuario publicados y disponibles, lo cual permite analizar periódicamente la percepción de los usuarios y orientar la incorporación de acciones de mejora en la prestación del servicio y atención al Ciudadano por el análisis periódico de los resultados de la evaluación de percepción de los usuarios o grupos de valor.
• La entidad cuenta con el Sistema de Gestión Documental ORFEO, en el cual se canalizan las comunicaciones de la entidad con el fin de mantener la memoria institucional</t>
    </r>
    <r>
      <rPr>
        <b/>
        <sz val="10"/>
        <color theme="1"/>
        <rFont val="Verdana"/>
        <family val="2"/>
      </rPr>
      <t xml:space="preserve">. 
Debilidades identificadas.
• </t>
    </r>
    <r>
      <rPr>
        <sz val="10"/>
        <color theme="1"/>
        <rFont val="Verdana"/>
        <family val="2"/>
      </rPr>
      <t>El Informe Trimestral (Julio a septiembre 2025)  de Atención al Ciudadano y Gestión de Peticiones PQRSD (anexo) se identificó falencias en la gestión de PQRSD, específicamente en la caracterización de los radicados de entrada y deficiencias en el seguimiento a sus respuestas (casos sin estado sin radicado, sin fecha y respuesta pendiente.</t>
    </r>
  </si>
  <si>
    <t>Información y comunicación</t>
  </si>
  <si>
    <r>
      <t xml:space="preserve">Fortalezas identificadas: 
</t>
    </r>
    <r>
      <rPr>
        <sz val="10"/>
        <color theme="1"/>
        <rFont val="Verdana"/>
        <family val="2"/>
      </rPr>
      <t xml:space="preserve">• La Alta Dirección ha definido lineamientos para el diseño y desarrollo de actividades de control, para el efecto ha establecido mediante la Política de Riesgos V6 el papel que juega cada una de las Líneas de Defensa, lo que permite monitorear eficientemente los controles establecidos.
• Mediante las auditorías internas y seguimientos realizados por la Oficina de Control Interno en el cumplimiento del Plan Anual de Auditoría, se elevan situaciones que permiten la implementación de acciones que dan tratamiento a los riesgos, las cuales son evaluadas en los seguimientos a planes de mejoramiento. 
</t>
    </r>
    <r>
      <rPr>
        <b/>
        <sz val="10"/>
        <color theme="1"/>
        <rFont val="Verdana"/>
        <family val="2"/>
      </rPr>
      <t xml:space="preserve">Debilidades identificadas: </t>
    </r>
    <r>
      <rPr>
        <sz val="10"/>
        <color theme="1"/>
        <rFont val="Verdana"/>
        <family val="2"/>
      </rPr>
      <t>Se mantienen las debilidades identificadas para el segundo semestre 2023: 
• Existe concentración de funciones en diferentes áreas de la Agencia de Desarrollo Rural, situación que es generada por la falta de contratación de personal para cubrir las necesidades de los procesos. 
•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t>
    </r>
  </si>
  <si>
    <r>
      <rPr>
        <b/>
        <sz val="10"/>
        <rFont val="Verdana"/>
        <family val="2"/>
      </rPr>
      <t>Fortalezas identificadas</t>
    </r>
    <r>
      <rPr>
        <b/>
        <sz val="10"/>
        <color rgb="FFFF0000"/>
        <rFont val="Verdana"/>
        <family val="2"/>
      </rPr>
      <t xml:space="preserve">
</t>
    </r>
    <r>
      <rPr>
        <sz val="10"/>
        <rFont val="Verdana"/>
        <family val="2"/>
      </rPr>
      <t>• En el diseño de los controles para mitigar los riesgos del proceso "Evaluación Independiente", la Oficina de Control Interno ha evaluado que contengan las variables: responsable, periodicidad, propósito, cómo se lleva a cabo, cómo se manejan las desviaciones y descripción de la evidencia, de tal forma, que se garantice una adecuada gestión frente al riesgo.
• Las auditorías y seguimientos del segundo semestre, realizados por la Oficina de Control Interno, identificaron situaciones que permitieron implementar acciones correctivas, verificadas posteriormente en los planes de mejoramiento
• La Oficina de Control Interno realizó una indagación sobre la evaluación de la actualización de procesos, procedimientos, politicas de operación: El Comite del sistema integrado de gestion, aprobo varios reglamentos, procesos y procedimientos de varias areas.  
• La matriz integral de riesgos de la entidad se actualizó el pasado 12 de junio, versión 2 y la versión 3 fue actualizada el 8 de septiembre 2025, estas se encuentran publicadas en la página WEB de la Entidad.</t>
    </r>
    <r>
      <rPr>
        <b/>
        <sz val="10"/>
        <color rgb="FFFF0000"/>
        <rFont val="Verdana"/>
        <family val="2"/>
      </rPr>
      <t xml:space="preserve">  
</t>
    </r>
    <r>
      <rPr>
        <b/>
        <sz val="10"/>
        <rFont val="Verdana"/>
        <family val="2"/>
      </rPr>
      <t>Debilidades identificadas.</t>
    </r>
    <r>
      <rPr>
        <b/>
        <sz val="10"/>
        <color rgb="FFFF0000"/>
        <rFont val="Verdana"/>
        <family val="2"/>
      </rPr>
      <t xml:space="preserve">
 </t>
    </r>
    <r>
      <rPr>
        <sz val="10"/>
        <rFont val="Verdana"/>
        <family val="2"/>
      </rPr>
      <t>La entidad presenta vacantes en su planta de personal que han sido cubiertas de manera temporal mediante la asignación de funciones a contratistas; no obstante, esta situación limita la adecuada segregación de funciones y evidencia la ausencia de mecanismos formales que compensen de manera estructurada la vulnerabilidad generada mientras se adelantan los procesos de provisión definitiva.
Actualmente la ADR cuenta con una planta de personal de 114 cargos, debido a su operación tiene en promedio mil cuatrocientos 1.400 contratistas que apoyan el servicio prestado por la Agencia, por lo que esto no permite la correcta segregación de funciones.</t>
    </r>
    <r>
      <rPr>
        <b/>
        <sz val="10"/>
        <color rgb="FFFF0000"/>
        <rFont val="Verdana"/>
        <family val="2"/>
      </rPr>
      <t xml:space="preserve">
</t>
    </r>
  </si>
  <si>
    <t>Actividades de control</t>
  </si>
  <si>
    <r>
      <t xml:space="preserve">Fortalezas identificadas: 
</t>
    </r>
    <r>
      <rPr>
        <sz val="10"/>
        <color theme="1"/>
        <rFont val="Verdana"/>
        <family val="2"/>
      </rPr>
      <t xml:space="preserve">• Durante los tres cuatrimestres de 2024 los Líderes de proceso junto con la Oficina de Planeación (primer y segunda línea de defensa) realizaron el monitoreo y revisión de los riesgos de corrupción asociados a cada uno de los procesos identificados en el Mapa de Riesgos de Corrupción vigencia 2024 mediante el diligenciamiento de la Matriz dispuesta para este fin. 
• Para el segundo semestre  de 2024, la Oficina de Control Interno - OCI, a través del Rol “Evaluación a la gestión del Riesgo” proporciona aseguramiento objetivo a la Alta Dirección sobre el diseño y efectividad de las actividades de administración del riesgo, para ayudar a que sean gestionados apropiadamente. Para el efecto, la OCI en el marco del Plan Anual de Auditorías ejecutó un (1) Seguimiento al Plan Anticorrupción y de Atención al Ciudadano (PAAC) / Mapa de Riesgos de Corrupción (MRC) (OCI-2024-020) y una (1) auditoría de aseguramiento (OCI-2024-011), en el que se adelantaron evaluaciones orientadas a la verificación de la efectividad de los controles establecidos por los líderes de los procesos.
• En la Política de Administración del Riesgos V6 (DE-SIG-002) se determina en su alcance lineamientos para toda la entidad. 
• Mapa de Riesgos de la Entidad fue socializado mediante Capsula Informativa difundida por correo electrónico del 01 de noviembre de 2024 con asunto “#SemillaInformativa Consulta el Mapa de Riesgos de Corrupción 2024 –Versión 3
</t>
    </r>
    <r>
      <rPr>
        <b/>
        <sz val="10"/>
        <color theme="1"/>
        <rFont val="Verdana"/>
        <family val="2"/>
      </rPr>
      <t xml:space="preserve">Debilidades identificadas: 
</t>
    </r>
    <r>
      <rPr>
        <sz val="10"/>
        <color theme="1"/>
        <rFont val="Verdana"/>
        <family val="2"/>
      </rPr>
      <t xml:space="preserve">
• En el seguimiento realizado por la Oficina de Control Interno al Mapa de Riesgos de Corrupción se evidenciaron algunas desviaciones sobre el diseño de los riesgos y controles propuestos. 
• En el mapa de riesgos de la Entidad no se contemplan riesgos asociados directamente a las Unidades Técnicas Territoriales, por lo cual, es necesario analizar, identificar e incluir riesgos con las especificidades de cada una.</t>
    </r>
  </si>
  <si>
    <r>
      <t xml:space="preserve">Fortalezas identificadas.
</t>
    </r>
    <r>
      <rPr>
        <sz val="10"/>
        <color theme="1"/>
        <rFont val="Verdana"/>
        <family val="2"/>
      </rPr>
      <t xml:space="preserve">• Cumplimiento en la Elaboración y Seguimiento del Plan de Acción Institucional, a traves de informes semestrales.
• Informes de seguimiento correspondiente al segundo y tercer cuatrimestre sobre la Matriz Integral de Riesgos de la entidad.
• En la presentación de informes de seguimiento (segundo y tercer cuatrimestre) de la Matriz Integral de Riesgos y de los riesgos de corrupción, analizando la gestión del mapa de riesgos. Se evidenció la materialización de tres (3) riesgos en el segundo cuatrimestre y cero (0) en el tercero. 
• La entidad cuenta con un registro que identifica los roles asignados a serviodres publicos y contratistas, lo cual permite verificar la segregación de funciones en el desarrollo de las actividades de control. 
 • La Alta Dirección ha evaluado las fallas en los controles de los procesos a su cargo, tanto en su diseño como en su ejecución, así como la definición de cursos de acción para su mejora.
 • En el segundo semestre del 2025 se divulgaron ante el Comité Institucional de Gestión y Desempeño los resultados y verificación de los riesgos. La Oficina de Planeación, para el segundo semestre del año 2025, adelanto tres (3) comites institucionales de gestión y desempeño de los cuales fueron dos (2) ordinarios, uno realizado el veinte (20) de octubre de 2025 y el otro el 31 de diciembre del mismo año y uno final extraordinario el veintiséis (26) de diciembre de 2005.
• La Política de Administración del Riesgo, se monitorean los factores internos y externos definidos para la entidad. Este proceso es realizado por los líderes de cada proceso y los enlaces del sistema de gestión a través de la plataforma Isolución.
• Actualización en  el segundo semestre la Política de Administración del Riesgo, estableciendo las directrices para el seguimiento y monitoreo de cada uno de estos factores.
• Cumplimiento de la Política de Administración del Riesgo, los líderes de proceso y enlaces del sistema de gestión monitorean los factores internos y externos en la plataforma Isolución para identificar cambios en el entorno.
• Evaluación por parte de la alta Dirección sobre los riesgos de gestión, y actualización de los mapas de riesgos versiones 2 y 3 de acuerdo con las necesidades identificadas. </t>
    </r>
    <r>
      <rPr>
        <b/>
        <sz val="10"/>
        <color theme="1"/>
        <rFont val="Verdana"/>
        <family val="2"/>
      </rPr>
      <t xml:space="preserve">
Debilidades identificadas: 
• En el seguimiento realizado por la Oficina de Control Interno al Mapa de Riesgos de Corrupción se evidenciaron algunas desviaciones sobre el diseño de los riesgos y controles propuestos. 
Las acciones o actividades que se ejecutan para asegurar la continuidad del cumplimiento misional de la entidad ante cambios en los niveles organizacionales, en especial frente a la terminación de contratos de contratistas. Las acciones se desarrollan sin un procedimiento formalizado que permita analizar de manera estructurada el impacto de estos cambios sobre el Sistema de Control Interno
</t>
    </r>
  </si>
  <si>
    <t>Evaluación de riesgos</t>
  </si>
  <si>
    <r>
      <t xml:space="preserve">Fortalezas identificadas: 
</t>
    </r>
    <r>
      <rPr>
        <sz val="10"/>
        <color theme="1"/>
        <rFont val="Verdana"/>
        <family val="2"/>
      </rPr>
      <t xml:space="preserve">• La entidad cuenta con su respectivo Código de Integridad sobre el cual se realizan sensibilizaciones y capacitaciones para su conocimiento y aplicación. </t>
    </r>
    <r>
      <rPr>
        <b/>
        <sz val="10"/>
        <color theme="1"/>
        <rFont val="Verdana"/>
        <family val="2"/>
      </rPr>
      <t xml:space="preserve">
</t>
    </r>
    <r>
      <rPr>
        <sz val="10"/>
        <color theme="1"/>
        <rFont val="Verdana"/>
        <family val="2"/>
      </rPr>
      <t xml:space="preserve">• La Entidad cuenta con mecanismos de control para el manejo de Conflictos de Interés, lo que ha permitido que desde el conocimiento de la entidad durante el segundo semestre de 2024 no se hayan presentado casos de este tipo.
• La Agencia de Desarrollo Rural cuenta con canales de denuncia tanto internos como para uso ciudadano, el cual permite identificar situaciones irregulares que afecten la entidad. 
• Durante el segundo semestre de 2024 se contó con el Comité de Coordinación del Sistema de Control Interno operando con normalidad. 
• En la Política de Administración del Riesgos V6 (DE-SIG-002) oficializada en noviembre de 2023 se definió, en su numeral 3.6 Niveles de Responsabilidad y Autoridad frente a la Administración del Riesgo las responsabilidades y roles para la gestión del riesgo de las tres (3) líneas de defensa. 
• La entidad cuenta con el Plan Estratégico de Talento Humano para la vigencia 2024, el cual busca contribuir al desarrollo integral y la calidad de vida de los servidores públicos durante su ciclo laboral. 
• La entidad por medio del CCSCI realizó la aprobación al Plan Anual de Auditoría, su seguimiento de ejecución y las modificaciones realizadas a este.
</t>
    </r>
    <r>
      <rPr>
        <b/>
        <sz val="10"/>
        <color theme="1"/>
        <rFont val="Verdana"/>
        <family val="2"/>
      </rPr>
      <t xml:space="preserve">Debilidades identificadas: 
</t>
    </r>
    <r>
      <rPr>
        <sz val="10"/>
        <color theme="1"/>
        <rFont val="Verdana"/>
        <family val="2"/>
      </rPr>
      <t xml:space="preserve">• Se mantiene la falta de documentación de los incidentes de seguridad de la información, con el respectivo reporte y solución.
• De acuerdo con la información reportada por la Dirección de Talento Humano y lo evidenciado en el Informe OCI-2023-026-Auditoria al Proceso Gestión del Talento Humano cuyo plan de mejoramiento se encuentra en implementación se evidenciaron desviaciones en los procesos de retiro y evaluación de desempeño de los funcionarios de la entidad. </t>
    </r>
  </si>
  <si>
    <r>
      <t>Fortalezas identificadas.
•</t>
    </r>
    <r>
      <rPr>
        <sz val="10"/>
        <color theme="1"/>
        <rFont val="Verdana"/>
        <family val="2"/>
      </rPr>
      <t xml:space="preserve"> La entidad cuenta con su respectivo Código de Integridad diseñado, documentado se realizan sensibilizaciones, capacitaciones para su conocimiento y aplicación.  Además, la cuenta con un campus virtual en Moodle que brinda acceso a contenidos formativos a todos sus colaboradores activos. Esta herramienta optimiza la capacitación, facilitando el aprendizaje continuo y el desarrollo de habilidades del personal de la entidad de manera accesible. 
• La Entidad mantiene controles sólidos para la gestión de conflictos de interés, garantizando la transparencia operativa. Durante el segundo semestre de 2025, no se registraron incidencias de esta naturaleza, reflejando el estricto cumplimiento de los procedimientos internos y la normativa de integridad pública.
• La entidad cuenta con canales de denuncia habilitados, socializadas identificadas y con monitoreo permanente, así como con mecanismos de reporte institucional, conforme a las restricciones legales de acceso y reserva de la información.
• El Comité de Coordinación del Sistema de Control Interno operó con normalidad durante el segundo semestre de 2025, de acuerdo con las directrices institucionales, se reunieron dos ( 2 ) veces el 22 de julio del 2025, 18 de diciembre del 2025 .
• El Comité Institucional de Gestión y Desempeño para el Segundo semestre de 2025 se adelantaron tres (3) comités institucionales en cumplimiento de la implementación y operatividad del Modelo Integrado de Planeación y Gestión (MIPG), ente otros.
• El esquema de las tres (3) líneas de defensa se encuentra definido y documentado, garantizando la correcta asignación de responsabilidades para la gestión del riesgo y control interno.
• La revisión de las actas de inventario confirma el cumplimiento de acciones de control interno, garantizando la correcta custodia de los recursos y la información de los proyectos estratégicos, minimizando riesgos institucionales.
• La entidad Mediante el Manual Operativo MO-GTI-001, garantiza la seguridad y privacidad de la información, definiendo políticas específicas para la protección de activos tecnológicos, establece directrices específicas para salvaguardar la integridad, confidencialidad y disponibilidad de los recursos tecnológicos y la información. 
•  La institución cuenta con procedimientos entre otros como: PR-GTI-007 Gestión de Incidentes, el cual permite gestionar conforme al incidente materializado la solución de este reduciendo impactos y afectaciones al interior de la entidad, PR-GTI-010 Gestión de Vulnerabilidades Técnicas, el cual permite a la Oficina de Tecnología corregir falencias identificadas sobre la Infraestructura Tecnológica.
• La ADR cuenta con el Procedimiento de Gestión de Activos de Información PR-GTI-018, el cual permite identificar y valorar los activos pertenecientes a cada una de las áreas y/o procesos e la entidad permitiendo establecer su respectiva criticidad para el proceso y por consiguiente para la entidad.  
• La institución realizó el seguimiento al cumplimiento del mapa de riesgos de corrupción, verificando los reportes de actividades correspondientes al tercer y cuarto trimestre del 2025.
• La entidad realiza seguimiento a los indicadores del Plan de Acción y cuenta con información consolidada sobre las capacitaciones ejecutadas y sus resultados, lo cual permite evaluar el impacto del Plan Institucional de Capacitación en el marco del Plan Estratégico de Talento Humano. 
 Debilidades Identificadas.</t>
    </r>
    <r>
      <rPr>
        <b/>
        <sz val="10"/>
        <color theme="1"/>
        <rFont val="Verdana"/>
        <family val="2"/>
      </rPr>
      <t xml:space="preserve">
• Plan Estratégico de Talento Humano, persisten limitaciones asociadas a la inexistencia de listas de elegibles, la presencia de vacantes definitivas sin provisión en carrera administrativa y la necesidad de avanzar en el desarrollo del concurso meritocrático.
• La entidad cuenta con mecanismos formales para comunicar a los servidores públicos su rol y responsabilidades frente al Sistema de Control Interno, principalmente a través de los procesos de inducción; no obstante, dichas acciones se concentran en la etapa inicial de vinculación, sin evidenciarse estrategias complementarias de reinducción.
</t>
    </r>
  </si>
  <si>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</si>
  <si>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</si>
  <si>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</si>
  <si>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</si>
  <si>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</si>
  <si>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</si>
  <si>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</si>
  <si>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</si>
  <si>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Si</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</si>
  <si>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</si>
  <si>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</si>
  <si>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</si>
  <si>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</si>
  <si>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</si>
  <si>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</si>
  <si>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Segundo Semestre de 2025</t>
  </si>
  <si>
    <t>Periodo Evaluado:</t>
  </si>
  <si>
    <t>Agencia de Desarrollo Rural ADR</t>
  </si>
  <si>
    <t>Nombre de la Entidad:</t>
  </si>
  <si>
    <r>
      <t xml:space="preserve">Fortalezas identificadas:  
</t>
    </r>
    <r>
      <rPr>
        <sz val="10"/>
        <rFont val="Verdana"/>
        <family val="2"/>
      </rPr>
      <t xml:space="preserve">
• El Plan Anual de Auditoría de la vigencia 2025 cumplió con el avance del 100% y se publicaron los resultados en la página web de la ADR para consulta tanto interna como ciudadano y demás interesados.
• Durante el segundo semestre de la vigencia 2025, la Oficina de Control Interno realizó cuatro (4) trabajo de aseguramiento (evaluaciones independientes) cuyos resultados fueron comunicados a través del informe OCI-2025-024, OCI-2025-025, OCI-2025-026, OCI-2025-028,  y cinco (05) trabajos de cumplimiento (legal y/o normativo) cuyos resultados fueron comunicados a través de los informes: OCI-2025-018, OCI-2025-019, OCI-2025-020, OCI-2025-018, cuatro ( 5) trabajos de seguimiento OCI-2025-016, OCI-2025-017,  OCI-2025-022 y OCI-2025-021, 2025-027.
• Durante el segundo semestre de 2025 la Oficina de Control Interno adelantó en el Marco de su Plan Anual de Auditoría acompañamiento presencial a las Unidades Técnicas Territoriales para la elaboración y/o verificación de sus planes de mejoramiento.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t>
    </r>
    <r>
      <rPr>
        <b/>
        <sz val="10"/>
        <rFont val="Verdana"/>
        <family val="2"/>
      </rPr>
      <t xml:space="preserve">
Debilidades identificadas: 
•</t>
    </r>
    <r>
      <rPr>
        <sz val="10"/>
        <rFont val="Verdana"/>
        <family val="2"/>
      </rPr>
      <t xml:space="preserve"> La revisión y adopción de acciones correctivas en los planes de mejoramiento (derivados de auditorías) corresponde a la Alta Dirección y las dependencias responsables, no a la Oficina de Control Interno. El rol de esta última se limita exclusivamente a la evaluación y seguimiento independiente de las citadas acciones.  
• La Oficina de Control Interno identificó que el monitoreo de la segunda línea de defensa presenta ineficiencias, resultando en hallazgos abiertos y debilidades persistentes en los planes de mejoramiento.</t>
    </r>
    <r>
      <rPr>
        <b/>
        <sz val="10"/>
        <rFont val="Verdana"/>
        <family val="2"/>
      </rPr>
      <t xml:space="preserve">
</t>
    </r>
  </si>
  <si>
    <t>La evaluación independiente al Sistema de Control Interno de la Agencia de Desarrollo Rural (II semestre-2025) evidenció el compromiso de la entidad con la implementación de sus cinco componentes. Si bien la mayoría opera correctamente, se identificaron oportunidades de mejora en ciertos criterios, las cuales serán fortalecidas para consolidar una gestión robusta. 
Durante el segundo semestre, el compromiso institucional se evidenció en la activa gestión de los comités. El Comité de Coordinación del Sistema de Control Interno sesionó el 22 de julio y el 18 de diciembre bajo los lineamientos institucionales. 
Paralelamente, el Comité Institucional de Gestión y Desempeño realizo tres reuniones (3) consolidando la implementación y operatividad del Modelo Integrado de Planeación y Gestión (MIPG).
La institución cuenta con procedimientos entre otros como: PR-GTI-007 Gestión de Incidentes, el cual permite gestionar conforme al incidente materializado la solución de este reduciendo impactos y afectaciones al interior de la entidad, PR-GTI-010 Gestión de Vulnerabilidades Técnicas, el cual permite a la Oficina de Tecnología corregir falencias identificadas sobre la Infraestructura Tecnológica.
De otra parte, se mantiene que, es primordial que los integrantes del Comité de Coordinación del Sistema de Control Interno lleven proactivamente a las sesiones, el estado de avance de sus compromisos según lo establece la Resolución 945 del 8 de mayo de 2017 - Funciones, para que dicho órgano logre su objetivo de monitorear y apoyar la ejecución de políticas que fortalezcan el control interno organizacional.
Finalmente, es importante indicar que debido a que se cuenta con una planta de personal pequeña se obliga a que las actividades en la ADR se ejecutan en mayor medida por facilitadores (contratistas), lo cual genera riesgos en la gestión del conocimiento, segregación de funciones y en la asignación de responsabilidades de reporte, revisión y aprobación.</t>
  </si>
  <si>
    <t xml:space="preserve">Durante el Segundo semestre de 2025 en la Agencia de Desarrollo Rural, cuenta con la tres líneas de defensa, cumplió con sus compromisos institucionales. Línea estratégica de Defensa: Comité de Gestión y Desempeño Institucional y Comité Institucional de Control Interno • 1a línea de defensa: Responsables por cumplir los Objetivos Institucionales, Líder del Proceso y/o responsables operacionales de los componentes del SIG.  El Comité de Coordinación del Sistema de Control Interno sesionó dos (2) veces. 
Así mismo el Comité Institucional de Gestión y Desempeño adelanto tres (3) comités los cuales fueron dos (2) ordinarios, y uno final extraordinario al final del año. 
2a línea de defensa: Oficina Asesora de Planeación y líderes de componentes SIG. Actualizaron los procesos, a aprobados por el Comité y crearon el subcomité Institucional de Gestión y Desempeño.  Crearon varios  procedimientos y guías: Formulación, ajuste y seguimiento de proyectos de inversión PR-DER-010 Vers 03. 30/10/2025; Manual para la ejecución de los PIDAR MA y MP Código 001, aprobado en la segunda sesión del 2025.
3a línea de defensa: Oficina de Control Interno. durante el segundo semestre y de acuerdo con el Plan Anual de Auditoria 2025, la oficina de control interno ejecuto (4) trabajo de aseguramiento (evaluaciones independientes)30/01/2026; y cinco (05) trabajos de cumplimiento (legal y/o normativo) y acompañamiento presencial a las Unidades Técnicas Territoriales para la elaboración y/o verificación de sus planes de mejoramiento.   
</t>
  </si>
  <si>
    <t xml:space="preserve">Tras la evaluación realizada, se concluye que el Sistema de Control Interno (SCI) de la Agencia de Desarrollo Rural es efectivo, respaldado por una estructura consolidada y comprometida con el MECI y el MIPG. En el marco del Plan Anual de Auditorías 2025, se ejecutan acciones de seguimiento que fortalecen el SCI, mitigan riesgos y aseguran el cumplimiento de los objetivos institucionales.
La Oficina de Control Interno supervisa el cumplimiento de los planes de mejoramiento suscritos por los responsables de procesos, derivado de la evaluación continua e independiente del Sistema de Control Interno. Este seguimiento asegura la eficacia de las acciones correctivas, impulsando la mejora continua en el sistema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</si>
</sst>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0"/>
      <color theme="1"/>
      <name val="Verdana"/>
      <family val="2"/>
    </font>
    <font>
      <sz val="10"/>
      <color theme="1"/>
      <name val="Verdana"/>
      <family val="2"/>
    </font>
    <font>
      <sz val="10"/>
      <name val="Verdana"/>
      <family val="2"/>
    </font>
    <font>
      <b/>
      <sz val="16"/>
      <color theme="1"/>
      <name val="Arial"/>
      <family val="2"/>
    </font>
    <font>
      <b/>
      <sz val="10"/>
      <name val="Verdana"/>
      <family val="2"/>
    </font>
    <font>
      <b/>
      <sz val="18"/>
      <color theme="0"/>
      <name val="Arial"/>
      <family val="2"/>
    </font>
    <font>
      <sz val="18"/>
      <color theme="1"/>
      <name val="Arial"/>
      <family val="2"/>
    </font>
    <font>
      <b/>
      <sz val="10"/>
      <color rgb="FFFF0000"/>
      <name val="Verdana"/>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b/>
      <sz val="10"/>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5" fillId="0" borderId="7" xfId="0" applyFont="1" applyBorder="1" applyAlignment="1" applyProtection="1">
      <alignment horizontal="justify" vertical="center" wrapText="1"/>
      <protection locked="0"/>
    </xf>
    <xf numFmtId="0" fontId="0" fillId="0" borderId="8" xfId="0" applyBorder="1"/>
    <xf numFmtId="9" fontId="8" fillId="3" borderId="6" xfId="0" applyNumberFormat="1" applyFont="1" applyFill="1" applyBorder="1" applyAlignment="1" applyProtection="1">
      <alignment horizontal="center" vertical="center"/>
      <protection locked="0"/>
    </xf>
    <xf numFmtId="0" fontId="9" fillId="0" borderId="7" xfId="0" applyFont="1" applyBorder="1" applyAlignment="1" applyProtection="1">
      <alignment horizontal="justify" vertical="center" wrapText="1"/>
      <protection locked="0"/>
    </xf>
    <xf numFmtId="9" fontId="8"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10"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0" fillId="0" borderId="10" xfId="0" applyBorder="1"/>
    <xf numFmtId="0" fontId="0" fillId="0" borderId="6" xfId="0" applyBorder="1"/>
    <xf numFmtId="0" fontId="0" fillId="0" borderId="0" xfId="0" applyAlignment="1">
      <alignment horizontal="center"/>
    </xf>
    <xf numFmtId="0" fontId="11" fillId="0" borderId="0" xfId="0" applyFont="1" applyAlignment="1">
      <alignment horizontal="center" wrapText="1"/>
    </xf>
    <xf numFmtId="0" fontId="5" fillId="0" borderId="10" xfId="0" applyFont="1" applyBorder="1" applyAlignment="1" applyProtection="1">
      <alignment horizontal="justify" vertical="center" wrapText="1"/>
      <protection locked="0"/>
    </xf>
    <xf numFmtId="0" fontId="10" fillId="5" borderId="6" xfId="0" applyFont="1" applyFill="1" applyBorder="1" applyAlignment="1">
      <alignment horizontal="center" vertical="center" wrapText="1"/>
    </xf>
    <xf numFmtId="0" fontId="12" fillId="0" borderId="10" xfId="0" applyFont="1" applyBorder="1" applyAlignment="1" applyProtection="1">
      <alignment horizontal="justify" vertical="center" wrapText="1"/>
      <protection locked="0"/>
    </xf>
    <xf numFmtId="0" fontId="10" fillId="6" borderId="6"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5" fillId="0" borderId="10" xfId="0" applyFont="1" applyBorder="1" applyAlignment="1" applyProtection="1">
      <alignment horizontal="left" wrapText="1"/>
      <protection locked="0"/>
    </xf>
    <xf numFmtId="0" fontId="2" fillId="0" borderId="8" xfId="0" applyFont="1" applyBorder="1" applyAlignment="1">
      <alignment vertical="center"/>
    </xf>
    <xf numFmtId="0" fontId="2" fillId="0" borderId="0" xfId="0" applyFont="1" applyAlignment="1">
      <alignment vertical="center"/>
    </xf>
    <xf numFmtId="0" fontId="5" fillId="0" borderId="10" xfId="0" applyFont="1" applyBorder="1" applyAlignment="1" applyProtection="1">
      <alignment horizontal="left" vertical="center" wrapText="1"/>
      <protection locked="0"/>
    </xf>
    <xf numFmtId="9" fontId="2" fillId="0" borderId="0" xfId="0" applyNumberFormat="1" applyFont="1" applyAlignment="1">
      <alignment vertical="center"/>
    </xf>
    <xf numFmtId="0" fontId="10" fillId="8" borderId="6" xfId="0" applyFont="1" applyFill="1" applyBorder="1" applyAlignment="1">
      <alignment horizontal="center" vertical="center" wrapText="1"/>
    </xf>
    <xf numFmtId="0" fontId="13" fillId="2" borderId="0" xfId="0" applyFont="1" applyFill="1" applyAlignment="1">
      <alignment wrapText="1"/>
    </xf>
    <xf numFmtId="0" fontId="3" fillId="6" borderId="0" xfId="0" applyFont="1" applyFill="1" applyAlignment="1">
      <alignment horizontal="center" vertical="center" wrapText="1"/>
    </xf>
    <xf numFmtId="0" fontId="14" fillId="2" borderId="0" xfId="0" applyFont="1" applyFill="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2" fillId="0" borderId="0" xfId="0" applyFont="1" applyAlignment="1">
      <alignment horizontal="center" vertical="center" wrapText="1"/>
    </xf>
    <xf numFmtId="0" fontId="3" fillId="9" borderId="13"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6" fillId="2" borderId="0" xfId="0" applyFont="1" applyFill="1" applyAlignment="1">
      <alignment wrapText="1"/>
    </xf>
    <xf numFmtId="49" fontId="0" fillId="2" borderId="0" xfId="0" applyNumberFormat="1" applyFill="1" applyAlignment="1">
      <alignment horizontal="left" vertical="top" wrapText="1"/>
    </xf>
    <xf numFmtId="49" fontId="17" fillId="2" borderId="17" xfId="0" applyNumberFormat="1" applyFont="1" applyFill="1" applyBorder="1" applyAlignment="1" applyProtection="1">
      <alignment horizontal="center" vertical="center" wrapText="1"/>
      <protection locked="0"/>
    </xf>
    <xf numFmtId="0" fontId="2" fillId="2" borderId="22" xfId="0" applyFont="1" applyFill="1" applyBorder="1" applyAlignment="1">
      <alignment horizontal="center" vertical="center"/>
    </xf>
    <xf numFmtId="0" fontId="10" fillId="2" borderId="0" xfId="0" applyFont="1" applyFill="1" applyAlignment="1">
      <alignment horizontal="center" vertical="center"/>
    </xf>
    <xf numFmtId="0" fontId="14" fillId="2" borderId="0" xfId="0" applyFont="1" applyFill="1"/>
    <xf numFmtId="0" fontId="19" fillId="2" borderId="0" xfId="0" applyFont="1" applyFill="1" applyAlignment="1">
      <alignment horizontal="center" vertical="center"/>
    </xf>
    <xf numFmtId="9" fontId="20" fillId="6" borderId="11" xfId="0" applyNumberFormat="1" applyFont="1" applyFill="1" applyBorder="1" applyAlignment="1" applyProtection="1">
      <alignment horizontal="center" vertical="center"/>
      <protection hidden="1"/>
    </xf>
    <xf numFmtId="164" fontId="21" fillId="2" borderId="0" xfId="0" applyNumberFormat="1" applyFont="1" applyFill="1" applyAlignment="1">
      <alignment horizontal="center"/>
    </xf>
    <xf numFmtId="0" fontId="22" fillId="2" borderId="0" xfId="0" applyFont="1" applyFill="1" applyAlignment="1">
      <alignment vertical="center"/>
    </xf>
    <xf numFmtId="0" fontId="23" fillId="6" borderId="6" xfId="0" applyFont="1" applyFill="1" applyBorder="1" applyAlignment="1">
      <alignment horizontal="center" vertical="center"/>
    </xf>
    <xf numFmtId="0" fontId="21" fillId="2" borderId="0" xfId="0" applyFont="1" applyFill="1" applyAlignment="1">
      <alignment horizontal="center"/>
    </xf>
    <xf numFmtId="0" fontId="0" fillId="2" borderId="33" xfId="0" applyFill="1" applyBorder="1"/>
    <xf numFmtId="0" fontId="0" fillId="2" borderId="34" xfId="0" applyFill="1" applyBorder="1"/>
    <xf numFmtId="0" fontId="0" fillId="2" borderId="35" xfId="0" applyFill="1" applyBorder="1"/>
    <xf numFmtId="49" fontId="6" fillId="2" borderId="16" xfId="0" applyNumberFormat="1" applyFont="1" applyFill="1" applyBorder="1" applyAlignment="1" applyProtection="1">
      <alignment horizontal="justify" vertical="center" wrapText="1"/>
      <protection locked="0"/>
    </xf>
    <xf numFmtId="49" fontId="6" fillId="2" borderId="15" xfId="0" applyNumberFormat="1" applyFont="1" applyFill="1" applyBorder="1" applyAlignment="1" applyProtection="1">
      <alignment horizontal="justify" vertical="center" wrapText="1"/>
      <protection locked="0"/>
    </xf>
    <xf numFmtId="49" fontId="6" fillId="2" borderId="14" xfId="0" applyNumberFormat="1" applyFont="1" applyFill="1" applyBorder="1" applyAlignment="1" applyProtection="1">
      <alignment horizontal="justify" vertical="center" wrapText="1"/>
      <protection locked="0"/>
    </xf>
    <xf numFmtId="49" fontId="18" fillId="2" borderId="21" xfId="0" applyNumberFormat="1" applyFont="1" applyFill="1" applyBorder="1" applyAlignment="1">
      <alignment horizontal="left" vertical="center" wrapText="1"/>
    </xf>
    <xf numFmtId="49" fontId="18" fillId="2" borderId="20" xfId="0" applyNumberFormat="1" applyFont="1" applyFill="1" applyBorder="1" applyAlignment="1">
      <alignment horizontal="left" vertical="center" wrapText="1"/>
    </xf>
    <xf numFmtId="49" fontId="18" fillId="2" borderId="19" xfId="0" applyNumberFormat="1" applyFont="1" applyFill="1" applyBorder="1" applyAlignment="1">
      <alignment horizontal="left" vertical="center" wrapText="1"/>
    </xf>
    <xf numFmtId="49" fontId="18" fillId="2" borderId="18" xfId="0" applyNumberFormat="1" applyFont="1" applyFill="1" applyBorder="1" applyAlignment="1">
      <alignment horizontal="left" vertical="center" wrapText="1"/>
    </xf>
    <xf numFmtId="0" fontId="23" fillId="6" borderId="32" xfId="0" applyFont="1" applyFill="1" applyBorder="1" applyAlignment="1">
      <alignment horizontal="center" vertical="center" wrapText="1"/>
    </xf>
    <xf numFmtId="0" fontId="23" fillId="6" borderId="31" xfId="0" applyFont="1" applyFill="1" applyBorder="1" applyAlignment="1">
      <alignment horizontal="center" vertical="center" wrapText="1"/>
    </xf>
    <xf numFmtId="0" fontId="21" fillId="2" borderId="6" xfId="0" applyFont="1" applyFill="1" applyBorder="1" applyAlignment="1" applyProtection="1">
      <alignment horizontal="center" vertical="center"/>
      <protection locked="0"/>
    </xf>
    <xf numFmtId="164" fontId="21" fillId="2" borderId="30" xfId="0" applyNumberFormat="1" applyFont="1" applyFill="1" applyBorder="1" applyAlignment="1" applyProtection="1">
      <alignment horizontal="center" vertical="center"/>
      <protection locked="0"/>
    </xf>
    <xf numFmtId="164" fontId="21" fillId="2" borderId="29" xfId="0" applyNumberFormat="1" applyFont="1" applyFill="1" applyBorder="1" applyAlignment="1" applyProtection="1">
      <alignment horizontal="center" vertical="center"/>
      <protection locked="0"/>
    </xf>
    <xf numFmtId="164" fontId="21" fillId="2" borderId="8" xfId="0" applyNumberFormat="1" applyFont="1" applyFill="1" applyBorder="1" applyAlignment="1" applyProtection="1">
      <alignment horizontal="center" vertical="center"/>
      <protection locked="0"/>
    </xf>
    <xf numFmtId="0" fontId="10" fillId="6" borderId="28"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5" xfId="0" applyFont="1" applyFill="1" applyBorder="1" applyAlignment="1">
      <alignment horizontal="center" vertical="center"/>
    </xf>
    <xf numFmtId="0" fontId="10" fillId="6" borderId="24" xfId="0" applyFont="1" applyFill="1" applyBorder="1" applyAlignment="1">
      <alignment horizontal="center" vertical="center"/>
    </xf>
    <xf numFmtId="0" fontId="10" fillId="6" borderId="23" xfId="0" applyFont="1" applyFill="1" applyBorder="1" applyAlignment="1">
      <alignment horizontal="center" vertical="center"/>
    </xf>
  </cellXfs>
  <cellStyles count="1">
    <cellStyle name="Normal" xfId="0" builtinId="0"/>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93507" cy="2350655"/>
    <xdr:pic>
      <xdr:nvPicPr>
        <xdr:cNvPr id="2" name="Imagen 1">
          <a:extLst>
            <a:ext uri="{FF2B5EF4-FFF2-40B4-BE49-F238E27FC236}">
              <a16:creationId xmlns:a16="http://schemas.microsoft.com/office/drawing/2014/main" id="{C505B122-4EFE-4E40-95C9-68C8D95830A0}"/>
            </a:ext>
          </a:extLst>
        </xdr:cNvPr>
        <xdr:cNvPicPr>
          <a:picLocks noChangeAspect="1"/>
        </xdr:cNvPicPr>
      </xdr:nvPicPr>
      <xdr:blipFill>
        <a:blip xmlns:r="http://schemas.openxmlformats.org/officeDocument/2006/relationships" r:embed="rId1"/>
        <a:stretch>
          <a:fillRect/>
        </a:stretch>
      </xdr:blipFill>
      <xdr:spPr>
        <a:xfrm>
          <a:off x="2281917" y="1064793"/>
          <a:ext cx="4393507" cy="235065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arlo/Desktop/ESCRITORIO/005/14.%20SISTEMA_CONTROL_INTERNO-2026/C-Comunicacion/Informe_OCI-2026/2026-Informe-SCI-Parametrizado-final%20II%20Sem%202025-OC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Definiciones"/>
      <sheetName val="Ambiente de Control"/>
      <sheetName val="Evaluación de riesgos"/>
      <sheetName val="Actividades de control"/>
      <sheetName val="Hoja3"/>
      <sheetName val="Info y Comunicación"/>
      <sheetName val="Hoja2"/>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sheetData sheetId="11">
        <row r="2">
          <cell r="N2">
            <v>0.95833333333333337</v>
          </cell>
        </row>
        <row r="26">
          <cell r="N26">
            <v>0.94117647058823528</v>
          </cell>
        </row>
        <row r="43">
          <cell r="N43">
            <v>0.875</v>
          </cell>
        </row>
        <row r="55">
          <cell r="N55">
            <v>0.8571428571428571</v>
          </cell>
        </row>
        <row r="69">
          <cell r="N69">
            <v>0.8392857142857143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A1DD-D09E-4470-B45C-F6A06587962B}">
  <dimension ref="B1:V38"/>
  <sheetViews>
    <sheetView tabSelected="1" topLeftCell="A19" zoomScale="85" zoomScaleNormal="85" workbookViewId="0">
      <selection activeCell="F21" sqref="F21:M21"/>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131.5546875" style="1" customWidth="1"/>
    <col min="10" max="10" width="5.88671875" style="1" customWidth="1"/>
    <col min="11" max="11" width="28.109375" style="1" customWidth="1"/>
    <col min="12" max="12" width="4.33203125" style="1" customWidth="1"/>
    <col min="13" max="13" width="119.3320312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65"/>
      <c r="C2" s="64"/>
      <c r="D2" s="64"/>
      <c r="E2" s="64"/>
      <c r="F2" s="64"/>
      <c r="G2" s="64"/>
      <c r="H2" s="64"/>
      <c r="I2" s="64"/>
      <c r="J2" s="64"/>
      <c r="K2" s="64"/>
      <c r="L2" s="64"/>
      <c r="M2" s="64"/>
      <c r="N2" s="64"/>
      <c r="O2" s="64"/>
      <c r="P2" s="63"/>
    </row>
    <row r="3" spans="2:16" ht="18" customHeight="1" x14ac:dyDescent="0.25">
      <c r="B3" s="7"/>
      <c r="E3" s="73" t="s">
        <v>31</v>
      </c>
      <c r="F3" s="75" t="s">
        <v>30</v>
      </c>
      <c r="G3" s="75"/>
      <c r="H3" s="75"/>
      <c r="I3" s="75"/>
      <c r="J3" s="75"/>
      <c r="K3" s="75"/>
      <c r="L3" s="75"/>
      <c r="M3" s="75"/>
      <c r="N3" s="62"/>
      <c r="O3" s="62"/>
      <c r="P3" s="5"/>
    </row>
    <row r="4" spans="2:16" ht="18" customHeight="1" x14ac:dyDescent="0.25">
      <c r="B4" s="7"/>
      <c r="E4" s="74"/>
      <c r="F4" s="75"/>
      <c r="G4" s="75"/>
      <c r="H4" s="75"/>
      <c r="I4" s="75"/>
      <c r="J4" s="75"/>
      <c r="K4" s="75"/>
      <c r="L4" s="75"/>
      <c r="M4" s="75"/>
      <c r="N4" s="62"/>
      <c r="O4" s="62"/>
      <c r="P4" s="5"/>
    </row>
    <row r="5" spans="2:16" ht="41.25" customHeight="1" x14ac:dyDescent="0.25">
      <c r="B5" s="7"/>
      <c r="E5" s="61" t="s">
        <v>29</v>
      </c>
      <c r="F5" s="76" t="s">
        <v>28</v>
      </c>
      <c r="G5" s="77"/>
      <c r="H5" s="77"/>
      <c r="I5" s="77"/>
      <c r="J5" s="77"/>
      <c r="K5" s="77"/>
      <c r="L5" s="77"/>
      <c r="M5" s="78"/>
      <c r="N5" s="59"/>
      <c r="O5" s="59"/>
      <c r="P5" s="5"/>
    </row>
    <row r="6" spans="2:16" ht="18" customHeight="1" thickBot="1" x14ac:dyDescent="0.3">
      <c r="B6" s="7"/>
      <c r="E6" s="60"/>
      <c r="F6" s="59"/>
      <c r="G6" s="59"/>
      <c r="H6" s="59"/>
      <c r="I6" s="59"/>
      <c r="J6" s="59"/>
      <c r="K6" s="59"/>
      <c r="L6" s="59"/>
      <c r="P6" s="5"/>
    </row>
    <row r="7" spans="2:16" ht="93" customHeight="1" thickBot="1" x14ac:dyDescent="0.3">
      <c r="B7" s="7"/>
      <c r="I7" s="79" t="s">
        <v>27</v>
      </c>
      <c r="J7" s="80"/>
      <c r="K7" s="81"/>
      <c r="M7" s="58">
        <f>+AVERAGE(G25,G27,G29,G31,G33)</f>
        <v>0.89418767507002794</v>
      </c>
      <c r="N7" s="57"/>
      <c r="O7" s="57"/>
      <c r="P7" s="5"/>
    </row>
    <row r="8" spans="2:16" ht="18" customHeight="1" x14ac:dyDescent="0.3">
      <c r="B8" s="7"/>
      <c r="M8" s="56"/>
      <c r="N8" s="56"/>
      <c r="O8" s="56"/>
      <c r="P8" s="5"/>
    </row>
    <row r="9" spans="2:16" ht="18" customHeight="1" x14ac:dyDescent="0.25">
      <c r="B9" s="7"/>
      <c r="P9" s="5"/>
    </row>
    <row r="10" spans="2:16" x14ac:dyDescent="0.25">
      <c r="B10" s="7"/>
      <c r="P10" s="5"/>
    </row>
    <row r="11" spans="2:16" x14ac:dyDescent="0.25">
      <c r="B11" s="7"/>
      <c r="P11" s="5"/>
    </row>
    <row r="12" spans="2:16" x14ac:dyDescent="0.25">
      <c r="B12" s="7"/>
      <c r="P12" s="5"/>
    </row>
    <row r="13" spans="2:16" x14ac:dyDescent="0.25">
      <c r="B13" s="7"/>
      <c r="P13" s="5"/>
    </row>
    <row r="14" spans="2:16" x14ac:dyDescent="0.25">
      <c r="B14" s="7"/>
      <c r="P14" s="5"/>
    </row>
    <row r="15" spans="2:16" x14ac:dyDescent="0.25">
      <c r="B15" s="7"/>
      <c r="P15" s="5"/>
    </row>
    <row r="16" spans="2:16" x14ac:dyDescent="0.25">
      <c r="B16" s="7"/>
      <c r="P16" s="5"/>
    </row>
    <row r="17" spans="2:22" ht="22.8" x14ac:dyDescent="0.25">
      <c r="B17" s="7"/>
      <c r="C17" s="82" t="s">
        <v>26</v>
      </c>
      <c r="D17" s="83"/>
      <c r="E17" s="83"/>
      <c r="F17" s="83"/>
      <c r="G17" s="83"/>
      <c r="H17" s="83"/>
      <c r="I17" s="83"/>
      <c r="J17" s="83"/>
      <c r="K17" s="83"/>
      <c r="L17" s="83"/>
      <c r="M17" s="84"/>
      <c r="N17" s="55"/>
      <c r="O17" s="55"/>
      <c r="P17" s="5"/>
    </row>
    <row r="18" spans="2:22" ht="15.75" customHeight="1" x14ac:dyDescent="0.25">
      <c r="B18" s="7"/>
      <c r="C18" s="54"/>
      <c r="D18" s="54"/>
      <c r="E18" s="54"/>
      <c r="F18" s="54"/>
      <c r="G18" s="54"/>
      <c r="H18" s="54"/>
      <c r="I18" s="54"/>
      <c r="J18" s="54"/>
      <c r="K18" s="54"/>
      <c r="L18" s="54"/>
      <c r="M18" s="54"/>
      <c r="N18" s="9"/>
      <c r="O18" s="9"/>
      <c r="P18" s="5"/>
    </row>
    <row r="19" spans="2:22" ht="232.5" customHeight="1" x14ac:dyDescent="0.25">
      <c r="B19" s="7"/>
      <c r="C19" s="69" t="s">
        <v>25</v>
      </c>
      <c r="D19" s="70"/>
      <c r="E19" s="53" t="s">
        <v>24</v>
      </c>
      <c r="F19" s="66" t="s">
        <v>33</v>
      </c>
      <c r="G19" s="67"/>
      <c r="H19" s="67"/>
      <c r="I19" s="67"/>
      <c r="J19" s="67"/>
      <c r="K19" s="67"/>
      <c r="L19" s="67"/>
      <c r="M19" s="68"/>
      <c r="N19" s="52"/>
      <c r="O19" s="52"/>
      <c r="P19" s="5"/>
    </row>
    <row r="20" spans="2:22" ht="105.75" customHeight="1" x14ac:dyDescent="0.25">
      <c r="B20" s="7"/>
      <c r="C20" s="69" t="s">
        <v>23</v>
      </c>
      <c r="D20" s="70"/>
      <c r="E20" s="53" t="s">
        <v>21</v>
      </c>
      <c r="F20" s="66" t="s">
        <v>35</v>
      </c>
      <c r="G20" s="67"/>
      <c r="H20" s="67"/>
      <c r="I20" s="67"/>
      <c r="J20" s="67"/>
      <c r="K20" s="67"/>
      <c r="L20" s="67"/>
      <c r="M20" s="68"/>
      <c r="N20" s="52"/>
      <c r="O20" s="52"/>
      <c r="P20" s="5"/>
    </row>
    <row r="21" spans="2:22" ht="144.75" customHeight="1" x14ac:dyDescent="0.25">
      <c r="B21" s="7"/>
      <c r="C21" s="71" t="s">
        <v>22</v>
      </c>
      <c r="D21" s="72"/>
      <c r="E21" s="53" t="s">
        <v>21</v>
      </c>
      <c r="F21" s="66" t="s">
        <v>34</v>
      </c>
      <c r="G21" s="67"/>
      <c r="H21" s="67"/>
      <c r="I21" s="67"/>
      <c r="J21" s="67"/>
      <c r="K21" s="67"/>
      <c r="L21" s="67"/>
      <c r="M21" s="68"/>
      <c r="N21" s="52"/>
      <c r="O21" s="52"/>
      <c r="P21" s="5"/>
    </row>
    <row r="22" spans="2:22" ht="66" customHeight="1" thickBot="1" x14ac:dyDescent="0.3">
      <c r="B22" s="7"/>
      <c r="G22" s="51"/>
      <c r="P22" s="5"/>
    </row>
    <row r="23" spans="2:22" ht="102.75" customHeight="1" thickBot="1" x14ac:dyDescent="0.3">
      <c r="B23" s="7"/>
      <c r="C23" s="50" t="s">
        <v>20</v>
      </c>
      <c r="D23" s="48"/>
      <c r="E23" s="49" t="s">
        <v>19</v>
      </c>
      <c r="F23" s="48"/>
      <c r="G23" s="49" t="s">
        <v>18</v>
      </c>
      <c r="H23" s="48"/>
      <c r="I23" s="47" t="s">
        <v>17</v>
      </c>
      <c r="J23" s="44"/>
      <c r="K23" s="46" t="s">
        <v>16</v>
      </c>
      <c r="L23" s="44"/>
      <c r="M23" s="45" t="s">
        <v>15</v>
      </c>
      <c r="N23" s="44"/>
      <c r="O23" s="43" t="s">
        <v>14</v>
      </c>
      <c r="P23" s="5"/>
      <c r="Q23" s="42"/>
    </row>
    <row r="24" spans="2:22" ht="6.75" customHeight="1" x14ac:dyDescent="0.4">
      <c r="B24" s="7"/>
      <c r="C24" s="28"/>
      <c r="D24"/>
      <c r="E24"/>
      <c r="F24"/>
      <c r="G24"/>
      <c r="H24"/>
      <c r="I24" s="24"/>
      <c r="J24"/>
      <c r="K24" s="24"/>
      <c r="L24"/>
      <c r="M24"/>
      <c r="N24"/>
      <c r="O24"/>
      <c r="P24" s="5"/>
    </row>
    <row r="25" spans="2:22" ht="409.5" customHeight="1" x14ac:dyDescent="0.25">
      <c r="B25" s="7"/>
      <c r="C25" s="41" t="s">
        <v>13</v>
      </c>
      <c r="D25" s="20"/>
      <c r="E25" s="19" t="str">
        <f>+IF([23]Hoja1!$N$2&gt;=0.5,"Si","No")</f>
        <v>Si</v>
      </c>
      <c r="F25" s="40"/>
      <c r="G25" s="18">
        <f>+[23]Hoja1!N2</f>
        <v>0.95833333333333337</v>
      </c>
      <c r="H25" s="40"/>
      <c r="I25" s="39" t="s">
        <v>12</v>
      </c>
      <c r="J25" s="38"/>
      <c r="K25" s="16">
        <v>0.98</v>
      </c>
      <c r="L25" s="37"/>
      <c r="M25" s="36" t="s">
        <v>11</v>
      </c>
      <c r="N25" s="13"/>
      <c r="O25" s="12">
        <f>G25-K25</f>
        <v>-2.1666666666666612E-2</v>
      </c>
      <c r="P25" s="35"/>
      <c r="Q25" s="34"/>
      <c r="R25" s="34"/>
      <c r="S25" s="34"/>
      <c r="T25" s="34"/>
      <c r="U25" s="34"/>
      <c r="V25" s="34"/>
    </row>
    <row r="26" spans="2:22" ht="6.75" customHeight="1" x14ac:dyDescent="0.4">
      <c r="B26" s="7"/>
      <c r="C26" s="28"/>
      <c r="D26"/>
      <c r="E26" s="27"/>
      <c r="F26"/>
      <c r="G26" s="26"/>
      <c r="H26"/>
      <c r="I26" s="25"/>
      <c r="J26"/>
      <c r="K26" s="24"/>
      <c r="L26"/>
      <c r="M26" s="23"/>
      <c r="N26" s="23"/>
      <c r="O26" s="22"/>
      <c r="P26" s="5"/>
    </row>
    <row r="27" spans="2:22" ht="409.5" customHeight="1" x14ac:dyDescent="0.25">
      <c r="B27" s="7"/>
      <c r="C27" s="33" t="s">
        <v>10</v>
      </c>
      <c r="D27" s="20"/>
      <c r="E27" s="19" t="str">
        <f>+IF([23]Hoja1!$N$26&gt;=0.5,"Si","No")</f>
        <v>Si</v>
      </c>
      <c r="F27"/>
      <c r="G27" s="18">
        <f>+[23]Hoja1!N26</f>
        <v>0.94117647058823528</v>
      </c>
      <c r="H27"/>
      <c r="I27" s="29" t="s">
        <v>9</v>
      </c>
      <c r="J27"/>
      <c r="K27" s="16">
        <v>0.94</v>
      </c>
      <c r="L27" s="15"/>
      <c r="M27" s="29" t="s">
        <v>8</v>
      </c>
      <c r="N27" s="13"/>
      <c r="O27" s="12">
        <f>G27-K27</f>
        <v>1.1764705882353343E-3</v>
      </c>
      <c r="P27" s="5"/>
    </row>
    <row r="28" spans="2:22" ht="6.75" customHeight="1" x14ac:dyDescent="0.4">
      <c r="B28" s="7"/>
      <c r="C28" s="28"/>
      <c r="D28"/>
      <c r="E28" s="27"/>
      <c r="F28"/>
      <c r="G28" s="26"/>
      <c r="H28"/>
      <c r="I28" s="25"/>
      <c r="J28"/>
      <c r="K28" s="24"/>
      <c r="L28"/>
      <c r="M28" s="23"/>
      <c r="N28" s="23"/>
      <c r="O28" s="22"/>
      <c r="P28" s="5"/>
    </row>
    <row r="29" spans="2:22" ht="309" customHeight="1" x14ac:dyDescent="0.25">
      <c r="B29" s="7"/>
      <c r="C29" s="32" t="s">
        <v>7</v>
      </c>
      <c r="D29" s="20"/>
      <c r="E29" s="19" t="str">
        <f>+IF([23]Hoja1!$N$43&gt;=0.5,"Si","No")</f>
        <v>Si</v>
      </c>
      <c r="F29"/>
      <c r="G29" s="18">
        <f>+[23]Hoja1!N43</f>
        <v>0.875</v>
      </c>
      <c r="H29"/>
      <c r="I29" s="31" t="s">
        <v>6</v>
      </c>
      <c r="J29"/>
      <c r="K29" s="16">
        <v>0.92</v>
      </c>
      <c r="L29" s="15"/>
      <c r="M29" s="29" t="s">
        <v>5</v>
      </c>
      <c r="N29" s="13"/>
      <c r="O29" s="12">
        <f>G29-K29</f>
        <v>-4.500000000000004E-2</v>
      </c>
      <c r="P29" s="5"/>
    </row>
    <row r="30" spans="2:22" ht="6.75" customHeight="1" x14ac:dyDescent="0.4">
      <c r="B30" s="7"/>
      <c r="C30" s="28"/>
      <c r="D30"/>
      <c r="E30" s="27"/>
      <c r="F30"/>
      <c r="G30" s="26"/>
      <c r="H30"/>
      <c r="I30" s="25"/>
      <c r="J30"/>
      <c r="K30" s="24"/>
      <c r="L30"/>
      <c r="M30" s="23"/>
      <c r="N30" s="23"/>
      <c r="O30" s="22"/>
      <c r="P30" s="5"/>
    </row>
    <row r="31" spans="2:22" ht="382.5" customHeight="1" x14ac:dyDescent="0.25">
      <c r="B31" s="7"/>
      <c r="C31" s="30" t="s">
        <v>4</v>
      </c>
      <c r="D31" s="20"/>
      <c r="E31" s="19" t="str">
        <f>+IF([23]Hoja1!$N$55&gt;=0.5,"Si","No")</f>
        <v>Si</v>
      </c>
      <c r="F31"/>
      <c r="G31" s="18">
        <f>+[23]Hoja1!N55</f>
        <v>0.8571428571428571</v>
      </c>
      <c r="H31"/>
      <c r="I31" s="29" t="s">
        <v>3</v>
      </c>
      <c r="J31"/>
      <c r="K31" s="16">
        <v>0.86</v>
      </c>
      <c r="L31" s="15"/>
      <c r="M31" s="29" t="s">
        <v>2</v>
      </c>
      <c r="N31" s="13"/>
      <c r="O31" s="12">
        <f>G31-K31</f>
        <v>-2.8571428571428914E-3</v>
      </c>
      <c r="P31" s="5"/>
    </row>
    <row r="32" spans="2:22" ht="6.75" customHeight="1" x14ac:dyDescent="0.4">
      <c r="B32" s="7"/>
      <c r="C32" s="28"/>
      <c r="D32"/>
      <c r="E32" s="27"/>
      <c r="F32"/>
      <c r="G32" s="26"/>
      <c r="H32"/>
      <c r="I32" s="25"/>
      <c r="J32"/>
      <c r="K32" s="24"/>
      <c r="L32"/>
      <c r="M32" s="23"/>
      <c r="N32" s="23"/>
      <c r="O32" s="22"/>
      <c r="P32" s="5"/>
    </row>
    <row r="33" spans="2:16" ht="349.5" customHeight="1" thickBot="1" x14ac:dyDescent="0.3">
      <c r="B33" s="7"/>
      <c r="C33" s="21" t="s">
        <v>1</v>
      </c>
      <c r="D33" s="20"/>
      <c r="E33" s="19" t="str">
        <f>+IF([23]Hoja1!$N$69&gt;=0.5,"Si","No")</f>
        <v>Si</v>
      </c>
      <c r="F33"/>
      <c r="G33" s="18">
        <f>+[23]Hoja1!N69</f>
        <v>0.8392857142857143</v>
      </c>
      <c r="H33"/>
      <c r="I33" s="17" t="s">
        <v>32</v>
      </c>
      <c r="J33"/>
      <c r="K33" s="16">
        <v>0.88</v>
      </c>
      <c r="L33" s="15"/>
      <c r="M33" s="14" t="s">
        <v>0</v>
      </c>
      <c r="N33" s="13"/>
      <c r="O33" s="12">
        <f>G33-K33</f>
        <v>-4.0714285714285703E-2</v>
      </c>
      <c r="P33" s="5"/>
    </row>
    <row r="34" spans="2:16" ht="15.6" x14ac:dyDescent="0.25">
      <c r="B34" s="7"/>
      <c r="C34" s="10"/>
      <c r="D34" s="10"/>
      <c r="E34" s="9"/>
      <c r="M34" s="8"/>
      <c r="N34" s="8"/>
      <c r="O34" s="8"/>
      <c r="P34" s="5"/>
    </row>
    <row r="35" spans="2:16" ht="15.6" x14ac:dyDescent="0.25">
      <c r="B35" s="7"/>
      <c r="C35" s="11"/>
      <c r="D35" s="10"/>
      <c r="E35" s="9"/>
      <c r="M35" s="8"/>
      <c r="N35" s="8"/>
      <c r="O35" s="8"/>
      <c r="P35" s="5"/>
    </row>
    <row r="36" spans="2:16" x14ac:dyDescent="0.25">
      <c r="B36" s="7"/>
      <c r="C36" s="6"/>
      <c r="P36" s="5"/>
    </row>
    <row r="37" spans="2:16" ht="13.8" thickBot="1" x14ac:dyDescent="0.3">
      <c r="B37" s="4"/>
      <c r="C37" s="3"/>
      <c r="D37" s="3"/>
      <c r="E37" s="3"/>
      <c r="F37" s="3"/>
      <c r="G37" s="3"/>
      <c r="H37" s="3"/>
      <c r="I37" s="3"/>
      <c r="J37" s="3"/>
      <c r="K37" s="3"/>
      <c r="L37" s="3"/>
      <c r="M37" s="3"/>
      <c r="N37" s="3"/>
      <c r="O37" s="3"/>
      <c r="P37" s="2"/>
    </row>
    <row r="38" spans="2:16" ht="13.8" thickTop="1" x14ac:dyDescent="0.25"/>
  </sheetData>
  <sheetProtection password="D72A" sheet="1" objects="1" scenarios="1" formatCells="0" formatColumns="0" formatRows="0"/>
  <mergeCells count="11">
    <mergeCell ref="E3:E4"/>
    <mergeCell ref="F3:M4"/>
    <mergeCell ref="F5:M5"/>
    <mergeCell ref="I7:K7"/>
    <mergeCell ref="C17:M17"/>
    <mergeCell ref="F19:M19"/>
    <mergeCell ref="C20:D20"/>
    <mergeCell ref="F20:M20"/>
    <mergeCell ref="C21:D21"/>
    <mergeCell ref="F21:M21"/>
    <mergeCell ref="C19:D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5">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7">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9">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31">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3">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allowBlank="1" showInputMessage="1" showErrorMessage="1" prompt="Celda formulada, información proveniente de la pestaña de deficiencias." sqref="E23" xr:uid="{42DC849E-1A93-419F-BFBA-E378C3A06452}"/>
    <dataValidation type="list" allowBlank="1" showInputMessage="1" showErrorMessage="1" sqref="N19:O19" xr:uid="{82B456C0-DC01-4C82-90D9-1227E70951F3}">
      <formula1>"Si,No"</formula1>
    </dataValidation>
    <dataValidation type="list" allowBlank="1" showInputMessage="1" showErrorMessage="1" sqref="N20:O20 E20:E21" xr:uid="{A9ABC838-E35A-4115-8371-C865D5DAFEF9}">
      <formula1>"Si, No"</formula1>
    </dataValidation>
    <dataValidation type="list" allowBlank="1" showInputMessage="1" showErrorMessage="1" sqref="E19" xr:uid="{A492AEA7-B9E6-4E81-92AE-415C74D76DC3}">
      <formula1>"Si,No,En proceso"</formula1>
    </dataValidation>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arturo guarnizo garcia</dc:creator>
  <cp:lastModifiedBy>Gabriel Sebastian Ramos Moreno</cp:lastModifiedBy>
  <dcterms:created xsi:type="dcterms:W3CDTF">2026-01-30T16:37:32Z</dcterms:created>
  <dcterms:modified xsi:type="dcterms:W3CDTF">2026-02-02T19:58:40Z</dcterms:modified>
</cp:coreProperties>
</file>