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.cardenas\OneDrive - Agencia de Desarrollo Rural-ADR\ADR\ENCARGO FIDUCIA\Proyecto piangua\TDR\TDR 3. INTERVENTORIA\"/>
    </mc:Choice>
  </mc:AlternateContent>
  <bookViews>
    <workbookView xWindow="0" yWindow="0" windowWidth="28800" windowHeight="12435"/>
  </bookViews>
  <sheets>
    <sheet name="Interventoría" sheetId="1" r:id="rId1"/>
    <sheet name="Factor multiplicador" sheetId="2" r:id="rId2"/>
  </sheets>
  <definedNames>
    <definedName name="_xlnm.Print_Area" localSheetId="1">'Factor multiplicador'!$A$2:$F$54</definedName>
    <definedName name="_xlnm.Print_Area" localSheetId="0">Interventoría!$A$1:$G$42</definedName>
    <definedName name="_xlnm.Database" localSheetId="0">#REF!</definedName>
    <definedName name="_xlnm.Database">#REF!</definedName>
    <definedName name="i" localSheetId="0">#REF!</definedName>
    <definedName name="i">#REF!</definedName>
    <definedName name="inn" localSheetId="0">#REF!</definedName>
    <definedName name="inn">#REF!</definedName>
    <definedName name="v" localSheetId="0">#REF!</definedName>
    <definedName name="v">#REF!</definedName>
    <definedName name="VIAS" localSheetId="0">#REF!</definedName>
    <definedName name="VIA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F24" i="2"/>
  <c r="F18" i="2"/>
  <c r="F48" i="2"/>
  <c r="G36" i="1"/>
  <c r="G35" i="1"/>
  <c r="G34" i="1"/>
  <c r="G33" i="1"/>
  <c r="J31" i="1"/>
  <c r="I32" i="1" s="1"/>
  <c r="G31" i="1"/>
  <c r="G29" i="1"/>
  <c r="G28" i="1"/>
  <c r="G20" i="1"/>
  <c r="G32" i="1"/>
  <c r="G17" i="1"/>
  <c r="G16" i="1"/>
  <c r="G15" i="1"/>
  <c r="G14" i="1"/>
  <c r="G13" i="1"/>
  <c r="G12" i="1"/>
  <c r="F54" i="2" l="1"/>
  <c r="G22" i="1" s="1"/>
  <c r="G30" i="1"/>
  <c r="G37" i="1"/>
  <c r="G39" i="1" s="1"/>
  <c r="G19" i="1"/>
  <c r="G21" i="1" s="1"/>
  <c r="I12" i="1" l="1"/>
  <c r="G23" i="1"/>
  <c r="G40" i="1" s="1"/>
  <c r="I16" i="1"/>
  <c r="I13" i="1"/>
  <c r="I17" i="1"/>
  <c r="I20" i="1"/>
  <c r="I15" i="1"/>
  <c r="I19" i="1"/>
  <c r="I14" i="1"/>
  <c r="G41" i="1" l="1"/>
  <c r="G42" i="1" s="1"/>
</calcChain>
</file>

<file path=xl/sharedStrings.xml><?xml version="1.0" encoding="utf-8"?>
<sst xmlns="http://schemas.openxmlformats.org/spreadsheetml/2006/main" count="110" uniqueCount="103">
  <si>
    <t>CANTIDAD DE FRENTES PROPUESTOS</t>
  </si>
  <si>
    <t>CANTIDAD DE COMISIONES PROPUESTAS</t>
  </si>
  <si>
    <t>PLAZO MESES:</t>
  </si>
  <si>
    <t>Municipios</t>
  </si>
  <si>
    <t>CARGO / OFICIO</t>
  </si>
  <si>
    <t>CANTIDAD</t>
  </si>
  <si>
    <t>SUELDO Y/O JORNAL MENSUAL</t>
  </si>
  <si>
    <t>DEDICACIÓN
(h-mes)</t>
  </si>
  <si>
    <t>PARTICIPACIÓN TOTAL (mes)</t>
  </si>
  <si>
    <t>VALOR PARCIAL ($)</t>
  </si>
  <si>
    <t>COSTOS DIRECTOS DE PERSONAL</t>
  </si>
  <si>
    <t>Personal Profesional</t>
  </si>
  <si>
    <t>Personal Técnico y Personal auxiliar técnico</t>
  </si>
  <si>
    <t>SUBTOTAL COSTOS DE PERSONAL (1)</t>
  </si>
  <si>
    <t>FACTOR MULTIPLICADOR (2)</t>
  </si>
  <si>
    <t xml:space="preserve">TOTAL COSTOS DE PERSONAL = (1) * (2) = (A) </t>
  </si>
  <si>
    <t>CONCEPTO</t>
  </si>
  <si>
    <t>UNIDAD</t>
  </si>
  <si>
    <t>VALOR UNITARIO</t>
  </si>
  <si>
    <t>UTILIZACION</t>
  </si>
  <si>
    <t>VALOR</t>
  </si>
  <si>
    <t>PARCIAL ($)</t>
  </si>
  <si>
    <t>OTROS COSTOS</t>
  </si>
  <si>
    <t>GPS</t>
  </si>
  <si>
    <t>COTIZACIÓN</t>
  </si>
  <si>
    <t>IVA</t>
  </si>
  <si>
    <t>SUBTOTAL OTROS COSTOS (3)</t>
  </si>
  <si>
    <t>TOTAL OTROS COSTOS DIRECTOS = SUMATORIA DE (3)+(4) = (B)</t>
  </si>
  <si>
    <t>COSTO BÁSICO = (A) + (B) = (C)</t>
  </si>
  <si>
    <t>IVA = 19% * (C) = (D)</t>
  </si>
  <si>
    <t>COSTO TOTAL = (C) + (D)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</si>
  <si>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</si>
  <si>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</si>
  <si>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</si>
  <si>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</si>
  <si>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</si>
  <si>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</si>
  <si>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</si>
  <si>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 xml:space="preserve"> ÷ 12 =</t>
  </si>
  <si>
    <t>1.3.</t>
  </si>
  <si>
    <t>Cesantía</t>
  </si>
  <si>
    <t>1.4.</t>
  </si>
  <si>
    <t>Intereses de cesantía</t>
  </si>
  <si>
    <t xml:space="preserve"> x 1.3. =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</si>
  <si>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</si>
  <si>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</si>
  <si>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</si>
  <si>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</si>
  <si>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</si>
  <si>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</si>
  <si>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</si>
  <si>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ARP</t>
  </si>
  <si>
    <t>1.9.</t>
  </si>
  <si>
    <t>Sena</t>
  </si>
  <si>
    <t>1.10.</t>
  </si>
  <si>
    <t>ICBF</t>
  </si>
  <si>
    <t>1.11.</t>
  </si>
  <si>
    <t>Otros (Auxilios varios, prestaciones extralegales, Incapacidades no cubertas)</t>
  </si>
  <si>
    <t>1.12.</t>
  </si>
  <si>
    <t>Dotación</t>
  </si>
  <si>
    <t>Sub-total</t>
  </si>
  <si>
    <t>2.</t>
  </si>
  <si>
    <t>Gastos Directos</t>
  </si>
  <si>
    <t>2.1.</t>
  </si>
  <si>
    <t>Arriendo oficina</t>
  </si>
  <si>
    <t>2.2.</t>
  </si>
  <si>
    <t>3.2.</t>
  </si>
  <si>
    <t>Servicios públicos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</si>
  <si>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</si>
  <si>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</si>
  <si>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</si>
  <si>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</si>
  <si>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</si>
  <si>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</si>
  <si>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</si>
  <si>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</si>
  <si>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</si>
  <si>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</si>
  <si>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</si>
  <si>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</si>
  <si>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</si>
  <si>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</si>
  <si>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</si>
  <si>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</si>
  <si>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</si>
  <si>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</si>
  <si>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</si>
  <si>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</si>
  <si>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</si>
  <si>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</si>
  <si>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</si>
  <si>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</si>
  <si>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4.</t>
  </si>
  <si>
    <t>Costos Directos no Reembolsables</t>
  </si>
  <si>
    <t>Poliza única de cumplimiento y responsabilidad civil extracontractual</t>
  </si>
  <si>
    <t>Póliza Salarios y prestaciones Sociales</t>
  </si>
  <si>
    <t>d</t>
  </si>
  <si>
    <t>5.</t>
  </si>
  <si>
    <t>Honorarios (Utilidad del consultor y costos no previstos)</t>
  </si>
  <si>
    <t>T  O  T  A  L</t>
  </si>
  <si>
    <t>Administración</t>
  </si>
  <si>
    <t>FACTOR MULTIPLICADOR</t>
  </si>
  <si>
    <t>ANEXO 3. PRESUPUESTO INTERVENTORÍA                                       CORRESPONDIENTE AL FORMATO F-IMP-021 TDR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</si>
</sst>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 _-;\-* #,##0.00\ _ _-;_-* &quot;-&quot;??\ _ _-;_-@_-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0.0"/>
    <numFmt numFmtId="169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2" fillId="0" borderId="0" xfId="3" applyAlignment="1">
      <alignment vertical="center"/>
    </xf>
    <xf numFmtId="0" fontId="2" fillId="0" borderId="0" xfId="3" applyAlignment="1">
      <alignment vertical="center" wrapText="1"/>
    </xf>
    <xf numFmtId="0" fontId="3" fillId="0" borderId="0" xfId="3" applyFont="1" applyAlignment="1">
      <alignment horizontal="center" vertical="center"/>
    </xf>
    <xf numFmtId="166" fontId="2" fillId="0" borderId="0" xfId="1" applyFont="1" applyAlignment="1">
      <alignment vertical="center"/>
    </xf>
    <xf numFmtId="10" fontId="2" fillId="0" borderId="0" xfId="2" applyNumberFormat="1" applyFont="1" applyAlignment="1">
      <alignment vertical="center"/>
    </xf>
    <xf numFmtId="167" fontId="2" fillId="0" borderId="0" xfId="3" applyNumberFormat="1" applyAlignment="1">
      <alignment vertical="center"/>
    </xf>
    <xf numFmtId="0" fontId="4" fillId="0" borderId="4" xfId="3" applyFont="1" applyBorder="1" applyAlignment="1">
      <alignment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vertical="center"/>
    </xf>
    <xf numFmtId="1" fontId="4" fillId="0" borderId="7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vertical="center" wrapText="1"/>
    </xf>
    <xf numFmtId="0" fontId="6" fillId="3" borderId="4" xfId="3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vertical="center"/>
    </xf>
    <xf numFmtId="0" fontId="4" fillId="4" borderId="4" xfId="3" applyFont="1" applyFill="1" applyBorder="1" applyAlignment="1">
      <alignment vertical="center" wrapText="1"/>
    </xf>
    <xf numFmtId="0" fontId="5" fillId="5" borderId="12" xfId="3" applyFont="1" applyFill="1" applyBorder="1" applyAlignment="1">
      <alignment vertical="center"/>
    </xf>
    <xf numFmtId="0" fontId="5" fillId="5" borderId="4" xfId="3" applyFont="1" applyFill="1" applyBorder="1" applyAlignment="1">
      <alignment vertical="center" wrapText="1"/>
    </xf>
    <xf numFmtId="0" fontId="7" fillId="5" borderId="4" xfId="3" applyFont="1" applyFill="1" applyBorder="1" applyAlignment="1">
      <alignment vertical="center"/>
    </xf>
    <xf numFmtId="0" fontId="5" fillId="5" borderId="12" xfId="3" applyFont="1" applyFill="1" applyBorder="1" applyAlignment="1">
      <alignment vertical="center" wrapText="1"/>
    </xf>
    <xf numFmtId="0" fontId="4" fillId="0" borderId="0" xfId="3" applyFont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3" borderId="12" xfId="3" applyFont="1" applyFill="1" applyBorder="1" applyAlignment="1">
      <alignment vertical="center" wrapText="1"/>
    </xf>
    <xf numFmtId="0" fontId="4" fillId="3" borderId="4" xfId="3" applyFont="1" applyFill="1" applyBorder="1" applyAlignment="1">
      <alignment horizontal="center" vertical="center" wrapText="1"/>
    </xf>
    <xf numFmtId="165" fontId="6" fillId="3" borderId="9" xfId="4" applyNumberFormat="1" applyFont="1" applyFill="1" applyBorder="1" applyAlignment="1">
      <alignment vertical="center"/>
    </xf>
    <xf numFmtId="0" fontId="6" fillId="0" borderId="12" xfId="3" applyFont="1" applyBorder="1" applyAlignment="1">
      <alignment vertical="center" wrapText="1"/>
    </xf>
    <xf numFmtId="0" fontId="6" fillId="0" borderId="4" xfId="3" applyFont="1" applyBorder="1" applyAlignment="1">
      <alignment horizontal="center" vertical="center" wrapText="1"/>
    </xf>
    <xf numFmtId="167" fontId="6" fillId="0" borderId="4" xfId="5" applyNumberFormat="1" applyFont="1" applyFill="1" applyBorder="1" applyAlignment="1">
      <alignment vertical="center"/>
    </xf>
    <xf numFmtId="9" fontId="6" fillId="0" borderId="4" xfId="6" applyFont="1" applyFill="1" applyBorder="1" applyAlignment="1">
      <alignment horizontal="center" vertical="center"/>
    </xf>
    <xf numFmtId="167" fontId="6" fillId="0" borderId="9" xfId="5" applyNumberFormat="1" applyFont="1" applyFill="1" applyBorder="1" applyAlignment="1">
      <alignment vertical="center"/>
    </xf>
    <xf numFmtId="1" fontId="6" fillId="0" borderId="4" xfId="3" applyNumberFormat="1" applyFont="1" applyBorder="1" applyAlignment="1">
      <alignment horizontal="center" vertical="center" wrapText="1"/>
    </xf>
    <xf numFmtId="0" fontId="6" fillId="4" borderId="4" xfId="3" applyFont="1" applyFill="1" applyBorder="1" applyAlignment="1">
      <alignment vertical="center" wrapText="1"/>
    </xf>
    <xf numFmtId="4" fontId="6" fillId="4" borderId="4" xfId="3" applyNumberFormat="1" applyFont="1" applyFill="1" applyBorder="1" applyAlignment="1">
      <alignment vertical="center"/>
    </xf>
    <xf numFmtId="2" fontId="6" fillId="4" borderId="4" xfId="3" applyNumberFormat="1" applyFont="1" applyFill="1" applyBorder="1" applyAlignment="1">
      <alignment vertical="center"/>
    </xf>
    <xf numFmtId="167" fontId="4" fillId="4" borderId="9" xfId="5" applyNumberFormat="1" applyFont="1" applyFill="1" applyBorder="1" applyAlignment="1">
      <alignment vertical="center"/>
    </xf>
    <xf numFmtId="0" fontId="4" fillId="0" borderId="12" xfId="3" applyFont="1" applyBorder="1" applyAlignment="1">
      <alignment vertical="center" wrapText="1"/>
    </xf>
    <xf numFmtId="0" fontId="4" fillId="0" borderId="4" xfId="3" applyFont="1" applyBorder="1" applyAlignment="1">
      <alignment vertical="center"/>
    </xf>
    <xf numFmtId="2" fontId="4" fillId="0" borderId="4" xfId="3" applyNumberFormat="1" applyFont="1" applyBorder="1" applyAlignment="1">
      <alignment vertical="center"/>
    </xf>
    <xf numFmtId="4" fontId="4" fillId="0" borderId="9" xfId="3" applyNumberFormat="1" applyFont="1" applyBorder="1" applyAlignment="1">
      <alignment horizontal="right" vertical="center"/>
    </xf>
    <xf numFmtId="0" fontId="6" fillId="4" borderId="4" xfId="3" applyFont="1" applyFill="1" applyBorder="1" applyAlignment="1">
      <alignment vertical="center"/>
    </xf>
    <xf numFmtId="3" fontId="4" fillId="4" borderId="9" xfId="3" applyNumberFormat="1" applyFont="1" applyFill="1" applyBorder="1" applyAlignment="1">
      <alignment vertical="center"/>
    </xf>
    <xf numFmtId="169" fontId="6" fillId="3" borderId="4" xfId="4" applyNumberFormat="1" applyFont="1" applyFill="1" applyBorder="1" applyAlignment="1">
      <alignment vertical="center"/>
    </xf>
    <xf numFmtId="2" fontId="6" fillId="0" borderId="4" xfId="3" applyNumberFormat="1" applyFont="1" applyBorder="1" applyAlignment="1">
      <alignment horizontal="center" vertical="center"/>
    </xf>
    <xf numFmtId="167" fontId="6" fillId="0" borderId="9" xfId="1" applyNumberFormat="1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center" vertical="center"/>
    </xf>
    <xf numFmtId="0" fontId="4" fillId="0" borderId="12" xfId="3" applyFont="1" applyBorder="1" applyAlignment="1">
      <alignment vertical="center"/>
    </xf>
    <xf numFmtId="0" fontId="6" fillId="0" borderId="4" xfId="3" applyFont="1" applyBorder="1" applyAlignment="1">
      <alignment horizontal="center" vertical="center"/>
    </xf>
    <xf numFmtId="4" fontId="6" fillId="0" borderId="4" xfId="3" applyNumberFormat="1" applyFont="1" applyBorder="1" applyAlignment="1">
      <alignment horizontal="center" vertical="center"/>
    </xf>
    <xf numFmtId="2" fontId="6" fillId="0" borderId="4" xfId="3" applyNumberFormat="1" applyFont="1" applyBorder="1" applyAlignment="1">
      <alignment vertical="center"/>
    </xf>
    <xf numFmtId="167" fontId="4" fillId="0" borderId="9" xfId="5" applyNumberFormat="1" applyFont="1" applyFill="1" applyBorder="1" applyAlignment="1">
      <alignment vertical="center"/>
    </xf>
    <xf numFmtId="167" fontId="5" fillId="5" borderId="9" xfId="5" applyNumberFormat="1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/>
    </xf>
    <xf numFmtId="0" fontId="9" fillId="0" borderId="27" xfId="7" applyFont="1" applyBorder="1" applyAlignment="1">
      <alignment horizontal="left" vertical="center"/>
    </xf>
    <xf numFmtId="0" fontId="9" fillId="0" borderId="27" xfId="7" applyFont="1" applyBorder="1" applyAlignment="1">
      <alignment horizontal="center" vertical="center"/>
    </xf>
    <xf numFmtId="0" fontId="9" fillId="0" borderId="30" xfId="7" applyFont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9" fillId="0" borderId="1" xfId="7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9" fontId="6" fillId="0" borderId="0" xfId="3" applyNumberFormat="1" applyFont="1" applyAlignment="1">
      <alignment horizontal="center" vertical="center"/>
    </xf>
    <xf numFmtId="0" fontId="13" fillId="6" borderId="12" xfId="7" applyFont="1" applyFill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10" fontId="9" fillId="0" borderId="9" xfId="7" applyNumberFormat="1" applyFont="1" applyBorder="1" applyAlignment="1">
      <alignment horizontal="center" vertical="center"/>
    </xf>
    <xf numFmtId="0" fontId="9" fillId="0" borderId="13" xfId="7" applyFont="1" applyBorder="1" applyAlignment="1">
      <alignment horizontal="left" vertical="center"/>
    </xf>
    <xf numFmtId="10" fontId="9" fillId="0" borderId="21" xfId="7" applyNumberFormat="1" applyFont="1" applyBorder="1" applyAlignment="1">
      <alignment horizontal="center" vertical="center"/>
    </xf>
    <xf numFmtId="0" fontId="9" fillId="0" borderId="21" xfId="7" applyFont="1" applyBorder="1" applyAlignment="1">
      <alignment horizontal="center" vertical="center"/>
    </xf>
    <xf numFmtId="10" fontId="9" fillId="0" borderId="14" xfId="7" applyNumberFormat="1" applyFont="1" applyBorder="1" applyAlignment="1">
      <alignment horizontal="center" vertical="center"/>
    </xf>
    <xf numFmtId="0" fontId="7" fillId="2" borderId="18" xfId="7" applyFont="1" applyFill="1" applyBorder="1" applyAlignment="1">
      <alignment horizontal="center" vertical="center"/>
    </xf>
    <xf numFmtId="10" fontId="5" fillId="2" borderId="19" xfId="7" applyNumberFormat="1" applyFont="1" applyFill="1" applyBorder="1" applyAlignment="1">
      <alignment horizontal="center" vertical="center"/>
    </xf>
    <xf numFmtId="0" fontId="9" fillId="0" borderId="20" xfId="7" applyFont="1" applyBorder="1" applyAlignment="1">
      <alignment horizontal="center" vertical="center"/>
    </xf>
    <xf numFmtId="10" fontId="9" fillId="0" borderId="0" xfId="7" applyNumberFormat="1" applyFont="1" applyAlignment="1">
      <alignment horizontal="center" vertical="center"/>
    </xf>
    <xf numFmtId="10" fontId="9" fillId="0" borderId="1" xfId="7" applyNumberFormat="1" applyFont="1" applyBorder="1" applyAlignment="1">
      <alignment horizontal="center" vertical="center"/>
    </xf>
    <xf numFmtId="10" fontId="9" fillId="0" borderId="25" xfId="7" applyNumberFormat="1" applyFont="1" applyBorder="1" applyAlignment="1">
      <alignment horizontal="center" vertical="center"/>
    </xf>
    <xf numFmtId="0" fontId="9" fillId="0" borderId="26" xfId="7" applyFont="1" applyBorder="1" applyAlignment="1">
      <alignment horizontal="center" vertical="center"/>
    </xf>
    <xf numFmtId="10" fontId="9" fillId="0" borderId="27" xfId="7" applyNumberFormat="1" applyFont="1" applyBorder="1" applyAlignment="1">
      <alignment horizontal="center" vertical="center"/>
    </xf>
    <xf numFmtId="10" fontId="9" fillId="0" borderId="28" xfId="7" applyNumberFormat="1" applyFont="1" applyBorder="1" applyAlignment="1">
      <alignment horizontal="center" vertical="center"/>
    </xf>
    <xf numFmtId="0" fontId="13" fillId="0" borderId="29" xfId="7" applyFont="1" applyBorder="1" applyAlignment="1">
      <alignment horizontal="center" vertical="center"/>
    </xf>
    <xf numFmtId="0" fontId="11" fillId="0" borderId="30" xfId="7" applyFont="1" applyBorder="1" applyAlignment="1">
      <alignment horizontal="left" vertical="center"/>
    </xf>
    <xf numFmtId="10" fontId="9" fillId="0" borderId="30" xfId="7" applyNumberFormat="1" applyFont="1" applyBorder="1" applyAlignment="1">
      <alignment horizontal="center" vertical="center"/>
    </xf>
    <xf numFmtId="10" fontId="9" fillId="0" borderId="31" xfId="7" applyNumberFormat="1" applyFont="1" applyBorder="1" applyAlignment="1">
      <alignment horizontal="center" vertical="center"/>
    </xf>
    <xf numFmtId="0" fontId="13" fillId="0" borderId="32" xfId="7" applyFont="1" applyBorder="1" applyAlignment="1">
      <alignment horizontal="center" vertical="center"/>
    </xf>
    <xf numFmtId="0" fontId="13" fillId="0" borderId="6" xfId="7" applyFont="1" applyBorder="1" applyAlignment="1">
      <alignment vertical="center"/>
    </xf>
    <xf numFmtId="10" fontId="13" fillId="0" borderId="34" xfId="7" applyNumberFormat="1" applyFont="1" applyBorder="1" applyAlignment="1">
      <alignment horizontal="center" vertical="center"/>
    </xf>
    <xf numFmtId="9" fontId="5" fillId="2" borderId="14" xfId="7" applyNumberFormat="1" applyFont="1" applyFill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9" fillId="0" borderId="28" xfId="7" applyFont="1" applyBorder="1" applyAlignment="1">
      <alignment horizontal="center" vertical="center"/>
    </xf>
    <xf numFmtId="0" fontId="11" fillId="0" borderId="35" xfId="7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30" xfId="3" applyFont="1" applyBorder="1" applyAlignment="1">
      <alignment horizontal="left" vertical="center"/>
    </xf>
    <xf numFmtId="0" fontId="6" fillId="0" borderId="30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168" fontId="6" fillId="0" borderId="4" xfId="6" applyNumberFormat="1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5" fillId="5" borderId="18" xfId="3" applyFont="1" applyFill="1" applyBorder="1" applyAlignment="1">
      <alignment vertical="center" wrapText="1"/>
    </xf>
    <xf numFmtId="0" fontId="7" fillId="5" borderId="38" xfId="3" applyFont="1" applyFill="1" applyBorder="1" applyAlignment="1">
      <alignment vertical="center"/>
    </xf>
    <xf numFmtId="167" fontId="5" fillId="5" borderId="19" xfId="5" applyNumberFormat="1" applyFont="1" applyFill="1" applyBorder="1" applyAlignment="1">
      <alignment vertical="center"/>
    </xf>
    <xf numFmtId="0" fontId="8" fillId="0" borderId="36" xfId="3" applyFont="1" applyBorder="1" applyAlignment="1">
      <alignment vertical="center"/>
    </xf>
    <xf numFmtId="0" fontId="4" fillId="0" borderId="8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5" fillId="5" borderId="22" xfId="3" applyFont="1" applyFill="1" applyBorder="1" applyAlignment="1">
      <alignment horizontal="center" vertical="center" wrapText="1"/>
    </xf>
    <xf numFmtId="0" fontId="5" fillId="5" borderId="23" xfId="3" applyFont="1" applyFill="1" applyBorder="1" applyAlignment="1">
      <alignment horizontal="center" vertical="center" wrapText="1"/>
    </xf>
    <xf numFmtId="0" fontId="5" fillId="5" borderId="24" xfId="3" applyFont="1" applyFill="1" applyBorder="1" applyAlignment="1">
      <alignment horizontal="center" vertical="center" wrapText="1"/>
    </xf>
    <xf numFmtId="0" fontId="5" fillId="5" borderId="13" xfId="3" applyFont="1" applyFill="1" applyBorder="1" applyAlignment="1">
      <alignment horizontal="center" vertical="center" wrapText="1"/>
    </xf>
    <xf numFmtId="0" fontId="5" fillId="5" borderId="21" xfId="3" applyFont="1" applyFill="1" applyBorder="1" applyAlignment="1">
      <alignment horizontal="center" vertical="center" wrapText="1"/>
    </xf>
    <xf numFmtId="0" fontId="5" fillId="5" borderId="14" xfId="3" applyFont="1" applyFill="1" applyBorder="1" applyAlignment="1">
      <alignment horizontal="center" vertical="center" wrapText="1"/>
    </xf>
    <xf numFmtId="0" fontId="7" fillId="5" borderId="13" xfId="3" applyFont="1" applyFill="1" applyBorder="1" applyAlignment="1">
      <alignment horizontal="center" vertical="center"/>
    </xf>
    <xf numFmtId="0" fontId="7" fillId="5" borderId="21" xfId="3" applyFont="1" applyFill="1" applyBorder="1" applyAlignment="1">
      <alignment horizontal="center" vertical="center"/>
    </xf>
    <xf numFmtId="0" fontId="7" fillId="5" borderId="14" xfId="3" applyFont="1" applyFill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4" fontId="6" fillId="4" borderId="13" xfId="3" applyNumberFormat="1" applyFont="1" applyFill="1" applyBorder="1" applyAlignment="1">
      <alignment horizontal="center" vertical="center"/>
    </xf>
    <xf numFmtId="4" fontId="6" fillId="4" borderId="14" xfId="3" applyNumberFormat="1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14" xfId="3" applyFont="1" applyFill="1" applyBorder="1" applyAlignment="1">
      <alignment horizontal="center" vertical="center"/>
    </xf>
    <xf numFmtId="167" fontId="6" fillId="0" borderId="4" xfId="5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6" fillId="4" borderId="13" xfId="3" applyFont="1" applyFill="1" applyBorder="1" applyAlignment="1">
      <alignment horizontal="center" vertical="center"/>
    </xf>
    <xf numFmtId="0" fontId="6" fillId="4" borderId="14" xfId="3" applyFont="1" applyFill="1" applyBorder="1" applyAlignment="1">
      <alignment horizontal="center" vertical="center"/>
    </xf>
    <xf numFmtId="168" fontId="6" fillId="0" borderId="4" xfId="6" applyNumberFormat="1" applyFont="1" applyFill="1" applyBorder="1" applyAlignment="1">
      <alignment horizontal="center" vertical="center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169" fontId="4" fillId="0" borderId="4" xfId="3" applyNumberFormat="1" applyFont="1" applyBorder="1" applyAlignment="1">
      <alignment horizontal="center" vertical="center"/>
    </xf>
    <xf numFmtId="0" fontId="7" fillId="5" borderId="4" xfId="3" applyFont="1" applyFill="1" applyBorder="1" applyAlignment="1">
      <alignment horizontal="left" vertical="center" wrapText="1"/>
    </xf>
    <xf numFmtId="167" fontId="6" fillId="0" borderId="13" xfId="5" applyNumberFormat="1" applyFont="1" applyFill="1" applyBorder="1" applyAlignment="1">
      <alignment horizontal="center" vertical="center"/>
    </xf>
    <xf numFmtId="167" fontId="6" fillId="0" borderId="14" xfId="5" applyNumberFormat="1" applyFont="1" applyFill="1" applyBorder="1" applyAlignment="1">
      <alignment horizontal="center" vertical="center"/>
    </xf>
    <xf numFmtId="0" fontId="8" fillId="0" borderId="36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8" fillId="0" borderId="37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9" fillId="0" borderId="4" xfId="7" applyFont="1" applyBorder="1" applyAlignment="1">
      <alignment horizontal="left" vertical="center" wrapText="1"/>
    </xf>
    <xf numFmtId="0" fontId="10" fillId="0" borderId="13" xfId="7" applyFont="1" applyBorder="1" applyAlignment="1">
      <alignment horizontal="center" vertical="center"/>
    </xf>
    <xf numFmtId="0" fontId="10" fillId="0" borderId="21" xfId="7" applyFont="1" applyBorder="1" applyAlignment="1">
      <alignment horizontal="center" vertical="center"/>
    </xf>
    <xf numFmtId="0" fontId="10" fillId="0" borderId="14" xfId="7" applyFont="1" applyBorder="1" applyAlignment="1">
      <alignment horizontal="center" vertical="center"/>
    </xf>
    <xf numFmtId="0" fontId="9" fillId="0" borderId="26" xfId="7" applyFont="1" applyBorder="1" applyAlignment="1">
      <alignment horizontal="center" vertical="center"/>
    </xf>
    <xf numFmtId="0" fontId="12" fillId="0" borderId="27" xfId="7" applyFont="1" applyBorder="1" applyAlignment="1">
      <alignment horizontal="center" vertical="center" wrapText="1"/>
    </xf>
    <xf numFmtId="0" fontId="9" fillId="0" borderId="27" xfId="7" applyFont="1" applyBorder="1" applyAlignment="1">
      <alignment horizontal="center" vertical="center"/>
    </xf>
    <xf numFmtId="0" fontId="9" fillId="0" borderId="28" xfId="7" applyFont="1" applyBorder="1" applyAlignment="1">
      <alignment horizontal="center" vertical="center"/>
    </xf>
    <xf numFmtId="0" fontId="11" fillId="6" borderId="4" xfId="7" applyFont="1" applyFill="1" applyBorder="1" applyAlignment="1">
      <alignment horizontal="left" vertical="center"/>
    </xf>
    <xf numFmtId="0" fontId="12" fillId="6" borderId="4" xfId="7" applyFont="1" applyFill="1" applyBorder="1" applyAlignment="1">
      <alignment horizontal="left" vertical="center" wrapText="1"/>
    </xf>
    <xf numFmtId="0" fontId="12" fillId="6" borderId="9" xfId="7" applyFont="1" applyFill="1" applyBorder="1" applyAlignment="1">
      <alignment horizontal="left" vertical="center" wrapText="1"/>
    </xf>
    <xf numFmtId="0" fontId="9" fillId="0" borderId="4" xfId="7" applyFont="1" applyBorder="1" applyAlignment="1">
      <alignment horizontal="left" vertical="center"/>
    </xf>
    <xf numFmtId="0" fontId="9" fillId="0" borderId="13" xfId="7" applyFont="1" applyBorder="1" applyAlignment="1">
      <alignment horizontal="left" vertical="center"/>
    </xf>
    <xf numFmtId="0" fontId="12" fillId="0" borderId="21" xfId="7" applyFont="1" applyBorder="1" applyAlignment="1">
      <alignment horizontal="left" vertical="center" wrapText="1"/>
    </xf>
    <xf numFmtId="0" fontId="12" fillId="0" borderId="14" xfId="7" applyFont="1" applyBorder="1" applyAlignment="1">
      <alignment horizontal="left" vertical="center" wrapText="1"/>
    </xf>
    <xf numFmtId="0" fontId="5" fillId="2" borderId="22" xfId="7" applyFont="1" applyFill="1" applyBorder="1" applyAlignment="1">
      <alignment horizontal="center" vertical="center"/>
    </xf>
    <xf numFmtId="0" fontId="5" fillId="2" borderId="23" xfId="7" applyFont="1" applyFill="1" applyBorder="1" applyAlignment="1">
      <alignment horizontal="center" vertical="center"/>
    </xf>
    <xf numFmtId="0" fontId="5" fillId="2" borderId="24" xfId="7" applyFont="1" applyFill="1" applyBorder="1" applyAlignment="1">
      <alignment horizontal="center" vertical="center"/>
    </xf>
    <xf numFmtId="0" fontId="11" fillId="0" borderId="33" xfId="7" applyFont="1" applyBorder="1" applyAlignment="1">
      <alignment horizontal="left" vertical="center" wrapText="1"/>
    </xf>
    <xf numFmtId="0" fontId="11" fillId="0" borderId="6" xfId="7" applyFont="1" applyBorder="1" applyAlignment="1">
      <alignment horizontal="left" vertical="center" wrapText="1"/>
    </xf>
    <xf numFmtId="0" fontId="5" fillId="2" borderId="13" xfId="7" applyFont="1" applyFill="1" applyBorder="1" applyAlignment="1">
      <alignment horizontal="center" vertical="center"/>
    </xf>
    <xf numFmtId="0" fontId="7" fillId="2" borderId="21" xfId="7" applyFont="1" applyFill="1" applyBorder="1" applyAlignment="1">
      <alignment horizontal="center" vertical="center" wrapText="1"/>
    </xf>
  </cellXfs>
  <cellStyles count="8">
    <cellStyle name="Millares_presupuesto preterminos zona occidente" xfId="4"/>
    <cellStyle name="Moneda" xfId="1" builtinId="4"/>
    <cellStyle name="Moneda 3" xfId="5"/>
    <cellStyle name="Normal" xfId="0" builtinId="0"/>
    <cellStyle name="Normal 3" xfId="3"/>
    <cellStyle name="Normal 8 2" xfId="7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0</xdr:rowOff>
    </xdr:from>
    <xdr:to>
      <xdr:col>0</xdr:col>
      <xdr:colOff>2030730</xdr:colOff>
      <xdr:row>2</xdr:row>
      <xdr:rowOff>87630</xdr:rowOff>
    </xdr:to>
    <xdr:pic>
      <xdr:nvPicPr>
        <xdr:cNvPr id="3" name="Imagen 2" descr="Logotipo&#10;&#10;El contenido generado por IA puede ser incorrect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1173480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8"/>
  <sheetViews>
    <sheetView showGridLines="0" tabSelected="1" topLeftCell="A13" zoomScaleNormal="100" zoomScaleSheetLayoutView="100" workbookViewId="0">
      <selection activeCell="M20" sqref="M20"/>
    </sheetView>
  </sheetViews>
  <sheetFormatPr baseColWidth="10" defaultColWidth="11.375" defaultRowHeight="12.75"/>
  <cols>
    <col min="1" max="1" width="48.875" style="2" customWidth="1"/>
    <col min="2" max="2" width="11.125" style="2" customWidth="1"/>
    <col min="3" max="3" width="17.625" style="1" customWidth="1"/>
    <col min="4" max="4" width="10.125" style="1" customWidth="1"/>
    <col min="5" max="5" width="8.375" style="1" customWidth="1"/>
    <col min="6" max="6" width="10.875" style="1" customWidth="1"/>
    <col min="7" max="7" width="16.125" style="1" customWidth="1"/>
    <col min="8" max="8" width="16.625" style="1" hidden="1" customWidth="1"/>
    <col min="9" max="9" width="12.375" style="1" hidden="1" customWidth="1"/>
    <col min="10" max="11" width="0" style="1" hidden="1" customWidth="1"/>
    <col min="12" max="12" width="11.375" style="1"/>
    <col min="13" max="13" width="18.125" style="1" customWidth="1"/>
    <col min="14" max="16384" width="11.375" style="1"/>
  </cols>
  <sheetData>
    <row r="1" spans="1:13" ht="72.95" customHeight="1">
      <c r="A1" s="102"/>
      <c r="B1" s="135" t="s">
        <v>102</v>
      </c>
      <c r="C1" s="136"/>
      <c r="D1" s="136"/>
      <c r="E1" s="136"/>
      <c r="F1" s="136"/>
      <c r="G1" s="137"/>
    </row>
    <row r="2" spans="1:13">
      <c r="A2" s="95"/>
      <c r="B2" s="96"/>
      <c r="C2" s="96"/>
      <c r="D2" s="96"/>
      <c r="E2" s="96"/>
      <c r="F2" s="96"/>
      <c r="G2" s="20"/>
    </row>
    <row r="3" spans="1:13" ht="13.5" thickBot="1">
      <c r="A3" s="34" t="s">
        <v>0</v>
      </c>
      <c r="B3" s="8">
        <v>1</v>
      </c>
      <c r="C3" s="97"/>
      <c r="D3" s="97"/>
      <c r="E3" s="97"/>
      <c r="F3" s="97"/>
      <c r="G3" s="9"/>
    </row>
    <row r="4" spans="1:13" ht="12.75" customHeight="1" thickBot="1">
      <c r="A4" s="34" t="s">
        <v>1</v>
      </c>
      <c r="B4" s="8">
        <v>0</v>
      </c>
      <c r="C4" s="97"/>
      <c r="D4" s="97"/>
      <c r="E4" s="116" t="s">
        <v>2</v>
      </c>
      <c r="F4" s="117"/>
      <c r="G4" s="10">
        <v>1</v>
      </c>
    </row>
    <row r="5" spans="1:13" ht="12.75" customHeight="1" thickBot="1">
      <c r="A5" s="11"/>
      <c r="B5" s="98"/>
      <c r="C5" s="97"/>
      <c r="D5" s="97"/>
      <c r="E5" s="116"/>
      <c r="F5" s="117"/>
      <c r="G5" s="10"/>
    </row>
    <row r="6" spans="1:13" ht="12.75" customHeight="1" thickBot="1">
      <c r="A6" s="11"/>
      <c r="B6" s="98"/>
      <c r="C6" s="97"/>
      <c r="D6" s="97"/>
      <c r="E6" s="116" t="s">
        <v>3</v>
      </c>
      <c r="F6" s="117"/>
      <c r="G6" s="10">
        <v>1</v>
      </c>
    </row>
    <row r="7" spans="1:13" s="3" customFormat="1" ht="12.75" customHeight="1">
      <c r="A7" s="103" t="s">
        <v>4</v>
      </c>
      <c r="B7" s="106" t="s">
        <v>5</v>
      </c>
      <c r="C7" s="106" t="s">
        <v>6</v>
      </c>
      <c r="D7" s="106" t="s">
        <v>7</v>
      </c>
      <c r="E7" s="106" t="s">
        <v>8</v>
      </c>
      <c r="F7" s="106"/>
      <c r="G7" s="138" t="s">
        <v>9</v>
      </c>
    </row>
    <row r="8" spans="1:13" s="3" customFormat="1" ht="12.75" customHeight="1">
      <c r="A8" s="104"/>
      <c r="B8" s="106"/>
      <c r="C8" s="106"/>
      <c r="D8" s="106"/>
      <c r="E8" s="106"/>
      <c r="F8" s="106"/>
      <c r="G8" s="138"/>
    </row>
    <row r="9" spans="1:13" s="3" customFormat="1" ht="13.5" customHeight="1">
      <c r="A9" s="105"/>
      <c r="B9" s="106"/>
      <c r="C9" s="106"/>
      <c r="D9" s="106"/>
      <c r="E9" s="106"/>
      <c r="F9" s="106"/>
      <c r="G9" s="138"/>
    </row>
    <row r="10" spans="1:13" ht="22.5" customHeight="1">
      <c r="A10" s="21" t="s">
        <v>10</v>
      </c>
      <c r="B10" s="22"/>
      <c r="C10" s="12"/>
      <c r="D10" s="12"/>
      <c r="E10" s="120"/>
      <c r="F10" s="121"/>
      <c r="G10" s="23"/>
      <c r="M10" s="4"/>
    </row>
    <row r="11" spans="1:13">
      <c r="A11" s="21" t="s">
        <v>11</v>
      </c>
      <c r="B11" s="22"/>
      <c r="C11" s="12"/>
      <c r="D11" s="12"/>
      <c r="E11" s="120"/>
      <c r="F11" s="121"/>
      <c r="G11" s="23"/>
    </row>
    <row r="12" spans="1:13">
      <c r="A12" s="24"/>
      <c r="B12" s="25"/>
      <c r="C12" s="26"/>
      <c r="D12" s="27"/>
      <c r="E12" s="127"/>
      <c r="F12" s="127"/>
      <c r="G12" s="28">
        <f>B12*C12*D12*E12</f>
        <v>0</v>
      </c>
      <c r="I12" s="5" t="e">
        <f>G12/$G$21</f>
        <v>#DIV/0!</v>
      </c>
    </row>
    <row r="13" spans="1:13">
      <c r="A13" s="24"/>
      <c r="B13" s="29"/>
      <c r="C13" s="26"/>
      <c r="D13" s="27"/>
      <c r="E13" s="127"/>
      <c r="F13" s="127"/>
      <c r="G13" s="28">
        <f t="shared" ref="G13:G20" si="0">B13*C13*D13*E13</f>
        <v>0</v>
      </c>
      <c r="I13" s="5" t="e">
        <f t="shared" ref="I13:I20" si="1">G13/$G$21</f>
        <v>#DIV/0!</v>
      </c>
    </row>
    <row r="14" spans="1:13">
      <c r="A14" s="24"/>
      <c r="B14" s="29"/>
      <c r="C14" s="26"/>
      <c r="D14" s="27"/>
      <c r="E14" s="127"/>
      <c r="F14" s="127"/>
      <c r="G14" s="28">
        <f t="shared" si="0"/>
        <v>0</v>
      </c>
      <c r="I14" s="5" t="e">
        <f t="shared" si="1"/>
        <v>#DIV/0!</v>
      </c>
    </row>
    <row r="15" spans="1:13">
      <c r="A15" s="24"/>
      <c r="B15" s="29"/>
      <c r="C15" s="26"/>
      <c r="D15" s="27"/>
      <c r="E15" s="127"/>
      <c r="F15" s="127"/>
      <c r="G15" s="28">
        <f t="shared" si="0"/>
        <v>0</v>
      </c>
      <c r="I15" s="5" t="e">
        <f t="shared" si="1"/>
        <v>#DIV/0!</v>
      </c>
    </row>
    <row r="16" spans="1:13">
      <c r="A16" s="24"/>
      <c r="B16" s="25"/>
      <c r="C16" s="26"/>
      <c r="D16" s="27"/>
      <c r="E16" s="127"/>
      <c r="F16" s="127"/>
      <c r="G16" s="28">
        <f t="shared" si="0"/>
        <v>0</v>
      </c>
      <c r="I16" s="5" t="e">
        <f t="shared" si="1"/>
        <v>#DIV/0!</v>
      </c>
    </row>
    <row r="17" spans="1:10">
      <c r="A17" s="24"/>
      <c r="B17" s="25"/>
      <c r="C17" s="26"/>
      <c r="D17" s="27"/>
      <c r="E17" s="127"/>
      <c r="F17" s="127"/>
      <c r="G17" s="28">
        <f t="shared" si="0"/>
        <v>0</v>
      </c>
      <c r="I17" s="5" t="e">
        <f t="shared" si="1"/>
        <v>#DIV/0!</v>
      </c>
    </row>
    <row r="18" spans="1:10">
      <c r="A18" s="21" t="s">
        <v>12</v>
      </c>
      <c r="B18" s="22"/>
      <c r="C18" s="12"/>
      <c r="D18" s="12"/>
      <c r="E18" s="120"/>
      <c r="F18" s="121"/>
      <c r="G18" s="23"/>
    </row>
    <row r="19" spans="1:10">
      <c r="A19" s="24"/>
      <c r="B19" s="25"/>
      <c r="C19" s="26"/>
      <c r="D19" s="27"/>
      <c r="E19" s="127"/>
      <c r="F19" s="127"/>
      <c r="G19" s="28">
        <f t="shared" si="0"/>
        <v>0</v>
      </c>
      <c r="I19" s="5" t="e">
        <f t="shared" si="1"/>
        <v>#DIV/0!</v>
      </c>
    </row>
    <row r="20" spans="1:10">
      <c r="A20" s="24"/>
      <c r="B20" s="25"/>
      <c r="C20" s="26"/>
      <c r="D20" s="27"/>
      <c r="E20" s="127"/>
      <c r="F20" s="127"/>
      <c r="G20" s="28">
        <f t="shared" si="0"/>
        <v>0</v>
      </c>
      <c r="I20" s="5" t="e">
        <f t="shared" si="1"/>
        <v>#DIV/0!</v>
      </c>
    </row>
    <row r="21" spans="1:10" ht="22.5" customHeight="1">
      <c r="A21" s="13" t="s">
        <v>13</v>
      </c>
      <c r="B21" s="30"/>
      <c r="C21" s="31"/>
      <c r="D21" s="118"/>
      <c r="E21" s="119"/>
      <c r="F21" s="32"/>
      <c r="G21" s="33">
        <f>SUM(G12:G20)</f>
        <v>0</v>
      </c>
    </row>
    <row r="22" spans="1:10" ht="22.5" customHeight="1">
      <c r="A22" s="34" t="s">
        <v>14</v>
      </c>
      <c r="B22" s="7"/>
      <c r="C22" s="35"/>
      <c r="D22" s="123"/>
      <c r="E22" s="124"/>
      <c r="F22" s="36"/>
      <c r="G22" s="37">
        <f>+'Factor multiplicador'!F54</f>
        <v>0</v>
      </c>
    </row>
    <row r="23" spans="1:10" ht="22.5" customHeight="1">
      <c r="A23" s="13" t="s">
        <v>15</v>
      </c>
      <c r="B23" s="14"/>
      <c r="C23" s="38"/>
      <c r="D23" s="125"/>
      <c r="E23" s="126"/>
      <c r="F23" s="38"/>
      <c r="G23" s="39">
        <f>+G21*G22</f>
        <v>0</v>
      </c>
    </row>
    <row r="24" spans="1:10" s="3" customFormat="1" ht="15.75" customHeight="1">
      <c r="A24" s="103" t="s">
        <v>16</v>
      </c>
      <c r="B24" s="128" t="s">
        <v>17</v>
      </c>
      <c r="C24" s="106" t="s">
        <v>5</v>
      </c>
      <c r="D24" s="106" t="s">
        <v>18</v>
      </c>
      <c r="E24" s="106"/>
      <c r="F24" s="131" t="s">
        <v>19</v>
      </c>
      <c r="G24" s="93" t="s">
        <v>20</v>
      </c>
    </row>
    <row r="25" spans="1:10" s="3" customFormat="1" ht="7.5" customHeight="1">
      <c r="A25" s="104"/>
      <c r="B25" s="129"/>
      <c r="C25" s="106"/>
      <c r="D25" s="106"/>
      <c r="E25" s="106"/>
      <c r="F25" s="131"/>
      <c r="G25" s="138" t="s">
        <v>21</v>
      </c>
    </row>
    <row r="26" spans="1:10" s="3" customFormat="1" ht="15.75" customHeight="1">
      <c r="A26" s="105"/>
      <c r="B26" s="130"/>
      <c r="C26" s="106"/>
      <c r="D26" s="106"/>
      <c r="E26" s="106"/>
      <c r="F26" s="131"/>
      <c r="G26" s="138"/>
    </row>
    <row r="27" spans="1:10" ht="21.75" customHeight="1">
      <c r="A27" s="21" t="s">
        <v>22</v>
      </c>
      <c r="B27" s="22"/>
      <c r="C27" s="12"/>
      <c r="D27" s="120"/>
      <c r="E27" s="121"/>
      <c r="F27" s="40"/>
      <c r="G27" s="23"/>
    </row>
    <row r="28" spans="1:10" ht="15.75" customHeight="1">
      <c r="A28" s="24"/>
      <c r="B28" s="25"/>
      <c r="C28" s="41"/>
      <c r="D28" s="133"/>
      <c r="E28" s="134"/>
      <c r="F28" s="94"/>
      <c r="G28" s="42">
        <f>C28*D28*F28</f>
        <v>0</v>
      </c>
    </row>
    <row r="29" spans="1:10" ht="15.75" customHeight="1">
      <c r="A29" s="24"/>
      <c r="B29" s="25"/>
      <c r="C29" s="41"/>
      <c r="D29" s="133"/>
      <c r="E29" s="134"/>
      <c r="F29" s="94"/>
      <c r="G29" s="42">
        <f t="shared" ref="G29:G36" si="2">C29*D29*F29</f>
        <v>0</v>
      </c>
      <c r="I29" s="1" t="s">
        <v>23</v>
      </c>
    </row>
    <row r="30" spans="1:10" ht="15.75" customHeight="1">
      <c r="A30" s="24"/>
      <c r="B30" s="25"/>
      <c r="C30" s="41"/>
      <c r="D30" s="122"/>
      <c r="E30" s="122"/>
      <c r="F30" s="94"/>
      <c r="G30" s="42">
        <f t="shared" si="2"/>
        <v>0</v>
      </c>
      <c r="I30" s="1" t="s">
        <v>24</v>
      </c>
      <c r="J30" s="1" t="s">
        <v>25</v>
      </c>
    </row>
    <row r="31" spans="1:10" ht="15.75" customHeight="1">
      <c r="A31" s="24"/>
      <c r="B31" s="25"/>
      <c r="C31" s="41"/>
      <c r="D31" s="122"/>
      <c r="E31" s="122"/>
      <c r="F31" s="94"/>
      <c r="G31" s="42">
        <f t="shared" si="2"/>
        <v>0</v>
      </c>
      <c r="I31" s="1">
        <v>1760000</v>
      </c>
      <c r="J31" s="1">
        <f>1760000*19%</f>
        <v>334400</v>
      </c>
    </row>
    <row r="32" spans="1:10" ht="15.75" customHeight="1">
      <c r="A32" s="24"/>
      <c r="B32" s="25"/>
      <c r="C32" s="41"/>
      <c r="D32" s="122"/>
      <c r="E32" s="122"/>
      <c r="F32" s="94"/>
      <c r="G32" s="42">
        <f t="shared" si="2"/>
        <v>0</v>
      </c>
      <c r="I32" s="1">
        <f>I31+J31</f>
        <v>2094400</v>
      </c>
    </row>
    <row r="33" spans="1:8" ht="15.75" customHeight="1">
      <c r="A33" s="24"/>
      <c r="B33" s="25"/>
      <c r="C33" s="41"/>
      <c r="D33" s="122"/>
      <c r="E33" s="122"/>
      <c r="F33" s="94"/>
      <c r="G33" s="42">
        <f t="shared" si="2"/>
        <v>0</v>
      </c>
    </row>
    <row r="34" spans="1:8" ht="15.75" customHeight="1">
      <c r="A34" s="24"/>
      <c r="B34" s="25"/>
      <c r="C34" s="41"/>
      <c r="D34" s="133"/>
      <c r="E34" s="134"/>
      <c r="F34" s="94"/>
      <c r="G34" s="42">
        <f t="shared" si="2"/>
        <v>0</v>
      </c>
    </row>
    <row r="35" spans="1:8">
      <c r="A35" s="24"/>
      <c r="B35" s="25"/>
      <c r="C35" s="41"/>
      <c r="D35" s="122"/>
      <c r="E35" s="122"/>
      <c r="F35" s="94"/>
      <c r="G35" s="42">
        <f t="shared" si="2"/>
        <v>0</v>
      </c>
    </row>
    <row r="36" spans="1:8" ht="15.75" customHeight="1">
      <c r="A36" s="24"/>
      <c r="B36" s="25"/>
      <c r="C36" s="41"/>
      <c r="D36" s="122"/>
      <c r="E36" s="122"/>
      <c r="F36" s="94"/>
      <c r="G36" s="42">
        <f t="shared" si="2"/>
        <v>0</v>
      </c>
    </row>
    <row r="37" spans="1:8">
      <c r="A37" s="13" t="s">
        <v>26</v>
      </c>
      <c r="B37" s="43"/>
      <c r="C37" s="44"/>
      <c r="D37" s="44"/>
      <c r="E37" s="45"/>
      <c r="F37" s="32"/>
      <c r="G37" s="33">
        <f>SUM(G28:G36)</f>
        <v>0</v>
      </c>
    </row>
    <row r="38" spans="1:8" ht="21.75" customHeight="1">
      <c r="A38" s="46"/>
      <c r="B38" s="25"/>
      <c r="C38" s="47"/>
      <c r="D38" s="47"/>
      <c r="E38" s="48"/>
      <c r="F38" s="49"/>
      <c r="G38" s="50"/>
    </row>
    <row r="39" spans="1:8" ht="21.75" customHeight="1">
      <c r="A39" s="15" t="s">
        <v>27</v>
      </c>
      <c r="B39" s="16"/>
      <c r="C39" s="113"/>
      <c r="D39" s="114"/>
      <c r="E39" s="115"/>
      <c r="F39" s="17"/>
      <c r="G39" s="51">
        <f>+G37</f>
        <v>0</v>
      </c>
    </row>
    <row r="40" spans="1:8" ht="21.75" customHeight="1">
      <c r="A40" s="18" t="s">
        <v>28</v>
      </c>
      <c r="B40" s="110"/>
      <c r="C40" s="111"/>
      <c r="D40" s="111"/>
      <c r="E40" s="112"/>
      <c r="F40" s="17"/>
      <c r="G40" s="51">
        <f>+G39+G23</f>
        <v>0</v>
      </c>
    </row>
    <row r="41" spans="1:8" ht="21.75" customHeight="1">
      <c r="A41" s="18" t="s">
        <v>29</v>
      </c>
      <c r="B41" s="132"/>
      <c r="C41" s="132"/>
      <c r="D41" s="132"/>
      <c r="E41" s="132"/>
      <c r="F41" s="17"/>
      <c r="G41" s="51">
        <f>G40*0.19</f>
        <v>0</v>
      </c>
    </row>
    <row r="42" spans="1:8" ht="21.75" customHeight="1" thickBot="1">
      <c r="A42" s="99" t="s">
        <v>30</v>
      </c>
      <c r="B42" s="107"/>
      <c r="C42" s="108"/>
      <c r="D42" s="108"/>
      <c r="E42" s="109"/>
      <c r="F42" s="100"/>
      <c r="G42" s="101">
        <f>+G40+G41</f>
        <v>0</v>
      </c>
      <c r="H42" s="4"/>
    </row>
    <row r="44" spans="1:8">
      <c r="G44" s="6"/>
    </row>
    <row r="46" spans="1:8">
      <c r="G46" s="6"/>
    </row>
    <row r="48" spans="1:8">
      <c r="G48" s="6"/>
    </row>
  </sheetData>
  <mergeCells count="44">
    <mergeCell ref="B1:G1"/>
    <mergeCell ref="G25:G26"/>
    <mergeCell ref="D27:E27"/>
    <mergeCell ref="D28:E28"/>
    <mergeCell ref="D29:E29"/>
    <mergeCell ref="E17:F17"/>
    <mergeCell ref="E18:F18"/>
    <mergeCell ref="E19:F19"/>
    <mergeCell ref="E20:F20"/>
    <mergeCell ref="G7:G9"/>
    <mergeCell ref="B41:E41"/>
    <mergeCell ref="D31:E31"/>
    <mergeCell ref="D32:E32"/>
    <mergeCell ref="D33:E33"/>
    <mergeCell ref="D34:E34"/>
    <mergeCell ref="D35:E35"/>
    <mergeCell ref="D36:E36"/>
    <mergeCell ref="E16:F16"/>
    <mergeCell ref="A24:A26"/>
    <mergeCell ref="B24:B26"/>
    <mergeCell ref="C24:C26"/>
    <mergeCell ref="D24:E26"/>
    <mergeCell ref="F24:F26"/>
    <mergeCell ref="B42:E42"/>
    <mergeCell ref="B40:E40"/>
    <mergeCell ref="C39:E39"/>
    <mergeCell ref="E4:F4"/>
    <mergeCell ref="E5:F5"/>
    <mergeCell ref="E6:F6"/>
    <mergeCell ref="D21:E21"/>
    <mergeCell ref="E10:F10"/>
    <mergeCell ref="E11:F11"/>
    <mergeCell ref="D30:E30"/>
    <mergeCell ref="D22:E22"/>
    <mergeCell ref="D23:E23"/>
    <mergeCell ref="E12:F12"/>
    <mergeCell ref="E13:F13"/>
    <mergeCell ref="E14:F14"/>
    <mergeCell ref="E15:F15"/>
    <mergeCell ref="A7:A9"/>
    <mergeCell ref="B7:B9"/>
    <mergeCell ref="C7:C9"/>
    <mergeCell ref="D7:D9"/>
    <mergeCell ref="E7:F9"/>
  </mergeCells>
  <printOptions horizontalCentered="1"/>
  <pageMargins left="0.39370078740157483" right="0.39370078740157483" top="0.98425196850393704" bottom="0.98425196850393704" header="0" footer="0"/>
  <pageSetup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7"/>
  <sheetViews>
    <sheetView showGridLines="0" topLeftCell="B1" zoomScaleNormal="100" zoomScaleSheetLayoutView="100" workbookViewId="0">
      <selection activeCell="G53" sqref="G53"/>
    </sheetView>
  </sheetViews>
  <sheetFormatPr baseColWidth="10" defaultColWidth="22.625" defaultRowHeight="12.75"/>
  <cols>
    <col min="1" max="1" width="6.375" style="52" bestFit="1" customWidth="1"/>
    <col min="2" max="2" width="22.625" style="60" bestFit="1" customWidth="1"/>
    <col min="3" max="3" width="10.125" style="52" bestFit="1" customWidth="1"/>
    <col min="4" max="4" width="9" style="52" bestFit="1" customWidth="1"/>
    <col min="5" max="5" width="23.625" style="52" customWidth="1"/>
    <col min="6" max="16384" width="22.625" style="52"/>
  </cols>
  <sheetData>
    <row r="1" spans="1:6">
      <c r="A1" s="89"/>
      <c r="B1" s="90"/>
      <c r="C1" s="91"/>
      <c r="D1" s="91"/>
      <c r="E1" s="91"/>
      <c r="F1" s="92"/>
    </row>
    <row r="2" spans="1:6" ht="15.75">
      <c r="A2" s="140" t="s">
        <v>101</v>
      </c>
      <c r="B2" s="141"/>
      <c r="C2" s="141"/>
      <c r="D2" s="141"/>
      <c r="E2" s="141"/>
      <c r="F2" s="142"/>
    </row>
    <row r="3" spans="1:6">
      <c r="A3" s="143"/>
      <c r="B3" s="144"/>
      <c r="C3" s="144"/>
      <c r="D3" s="144"/>
      <c r="E3" s="144"/>
      <c r="F3" s="87"/>
    </row>
    <row r="4" spans="1:6">
      <c r="A4" s="86"/>
      <c r="B4" s="143"/>
      <c r="C4" s="145"/>
      <c r="D4" s="145"/>
      <c r="E4" s="146"/>
      <c r="F4" s="88" t="s">
        <v>31</v>
      </c>
    </row>
    <row r="5" spans="1:6">
      <c r="A5" s="62" t="s">
        <v>32</v>
      </c>
      <c r="B5" s="147" t="s">
        <v>33</v>
      </c>
      <c r="C5" s="148"/>
      <c r="D5" s="148"/>
      <c r="E5" s="148"/>
      <c r="F5" s="149"/>
    </row>
    <row r="6" spans="1:6">
      <c r="A6" s="63" t="s">
        <v>34</v>
      </c>
      <c r="B6" s="150" t="s">
        <v>35</v>
      </c>
      <c r="C6" s="150"/>
      <c r="D6" s="150"/>
      <c r="E6" s="150"/>
      <c r="F6" s="64"/>
    </row>
    <row r="7" spans="1:6">
      <c r="A7" s="63" t="s">
        <v>36</v>
      </c>
      <c r="B7" s="65" t="s">
        <v>37</v>
      </c>
      <c r="C7" s="66">
        <v>1</v>
      </c>
      <c r="D7" s="67" t="s">
        <v>38</v>
      </c>
      <c r="E7" s="68"/>
      <c r="F7" s="64"/>
    </row>
    <row r="8" spans="1:6">
      <c r="A8" s="63" t="s">
        <v>39</v>
      </c>
      <c r="B8" s="65" t="s">
        <v>40</v>
      </c>
      <c r="C8" s="66">
        <v>1</v>
      </c>
      <c r="D8" s="67" t="s">
        <v>38</v>
      </c>
      <c r="E8" s="68"/>
      <c r="F8" s="64"/>
    </row>
    <row r="9" spans="1:6">
      <c r="A9" s="63" t="s">
        <v>41</v>
      </c>
      <c r="B9" s="65" t="s">
        <v>42</v>
      </c>
      <c r="C9" s="66">
        <v>0.01</v>
      </c>
      <c r="D9" s="67" t="s">
        <v>43</v>
      </c>
      <c r="E9" s="68"/>
      <c r="F9" s="64"/>
    </row>
    <row r="10" spans="1:6">
      <c r="A10" s="63" t="s">
        <v>44</v>
      </c>
      <c r="B10" s="150" t="s">
        <v>45</v>
      </c>
      <c r="C10" s="150"/>
      <c r="D10" s="150"/>
      <c r="E10" s="150"/>
      <c r="F10" s="64"/>
    </row>
    <row r="11" spans="1:6">
      <c r="A11" s="63" t="s">
        <v>46</v>
      </c>
      <c r="B11" s="150" t="s">
        <v>47</v>
      </c>
      <c r="C11" s="150"/>
      <c r="D11" s="150"/>
      <c r="E11" s="150"/>
      <c r="F11" s="64"/>
    </row>
    <row r="12" spans="1:6">
      <c r="A12" s="63" t="s">
        <v>48</v>
      </c>
      <c r="B12" s="150" t="s">
        <v>49</v>
      </c>
      <c r="C12" s="150"/>
      <c r="D12" s="150"/>
      <c r="E12" s="150"/>
      <c r="F12" s="64"/>
    </row>
    <row r="13" spans="1:6">
      <c r="A13" s="63" t="s">
        <v>50</v>
      </c>
      <c r="B13" s="150" t="s">
        <v>51</v>
      </c>
      <c r="C13" s="150"/>
      <c r="D13" s="150"/>
      <c r="E13" s="150"/>
      <c r="F13" s="64"/>
    </row>
    <row r="14" spans="1:6">
      <c r="A14" s="63" t="s">
        <v>52</v>
      </c>
      <c r="B14" s="150" t="s">
        <v>53</v>
      </c>
      <c r="C14" s="150"/>
      <c r="D14" s="150"/>
      <c r="E14" s="150"/>
      <c r="F14" s="64"/>
    </row>
    <row r="15" spans="1:6">
      <c r="A15" s="63" t="s">
        <v>54</v>
      </c>
      <c r="B15" s="150" t="s">
        <v>55</v>
      </c>
      <c r="C15" s="150"/>
      <c r="D15" s="150"/>
      <c r="E15" s="150"/>
      <c r="F15" s="64"/>
    </row>
    <row r="16" spans="1:6" ht="36.75" customHeight="1">
      <c r="A16" s="63" t="s">
        <v>56</v>
      </c>
      <c r="B16" s="139" t="s">
        <v>57</v>
      </c>
      <c r="C16" s="139"/>
      <c r="D16" s="139"/>
      <c r="E16" s="139"/>
      <c r="F16" s="64"/>
    </row>
    <row r="17" spans="1:6">
      <c r="A17" s="63" t="s">
        <v>58</v>
      </c>
      <c r="B17" s="150" t="s">
        <v>59</v>
      </c>
      <c r="C17" s="150"/>
      <c r="D17" s="150"/>
      <c r="E17" s="150"/>
      <c r="F17" s="64"/>
    </row>
    <row r="18" spans="1:6" ht="13.5" thickBot="1">
      <c r="A18" s="69"/>
      <c r="B18" s="154" t="s">
        <v>60</v>
      </c>
      <c r="C18" s="155"/>
      <c r="D18" s="155"/>
      <c r="E18" s="156"/>
      <c r="F18" s="70">
        <f>+SUM(F6:F17)</f>
        <v>0</v>
      </c>
    </row>
    <row r="19" spans="1:6">
      <c r="A19" s="71"/>
      <c r="B19" s="54"/>
      <c r="C19" s="53"/>
      <c r="D19" s="53"/>
      <c r="E19" s="72"/>
      <c r="F19" s="73"/>
    </row>
    <row r="20" spans="1:6">
      <c r="A20" s="62" t="s">
        <v>61</v>
      </c>
      <c r="B20" s="147" t="s">
        <v>62</v>
      </c>
      <c r="C20" s="148"/>
      <c r="D20" s="148"/>
      <c r="E20" s="148"/>
      <c r="F20" s="149"/>
    </row>
    <row r="21" spans="1:6">
      <c r="A21" s="63" t="s">
        <v>63</v>
      </c>
      <c r="B21" s="151" t="s">
        <v>64</v>
      </c>
      <c r="C21" s="152"/>
      <c r="D21" s="152"/>
      <c r="E21" s="153"/>
      <c r="F21" s="64"/>
    </row>
    <row r="22" spans="1:6">
      <c r="A22" s="63" t="s">
        <v>65</v>
      </c>
      <c r="B22" s="151" t="s">
        <v>100</v>
      </c>
      <c r="C22" s="152"/>
      <c r="D22" s="152"/>
      <c r="E22" s="153"/>
      <c r="F22" s="64"/>
    </row>
    <row r="23" spans="1:6">
      <c r="A23" s="63" t="s">
        <v>66</v>
      </c>
      <c r="B23" s="151" t="s">
        <v>67</v>
      </c>
      <c r="C23" s="152"/>
      <c r="D23" s="152"/>
      <c r="E23" s="153"/>
      <c r="F23" s="64"/>
    </row>
    <row r="24" spans="1:6" ht="13.5" thickBot="1">
      <c r="A24" s="69"/>
      <c r="B24" s="154" t="s">
        <v>60</v>
      </c>
      <c r="C24" s="155"/>
      <c r="D24" s="155"/>
      <c r="E24" s="156"/>
      <c r="F24" s="70">
        <f>+SUM(F21:F23)</f>
        <v>0</v>
      </c>
    </row>
    <row r="25" spans="1:6">
      <c r="A25" s="71"/>
      <c r="B25" s="54"/>
      <c r="C25" s="53"/>
      <c r="D25" s="53"/>
      <c r="E25" s="72"/>
      <c r="F25" s="74"/>
    </row>
    <row r="26" spans="1:6">
      <c r="A26" s="62" t="s">
        <v>68</v>
      </c>
      <c r="B26" s="147" t="s">
        <v>69</v>
      </c>
      <c r="C26" s="148"/>
      <c r="D26" s="148"/>
      <c r="E26" s="148"/>
      <c r="F26" s="149"/>
    </row>
    <row r="27" spans="1:6">
      <c r="A27" s="63" t="s">
        <v>70</v>
      </c>
      <c r="B27" s="151" t="s">
        <v>71</v>
      </c>
      <c r="C27" s="152"/>
      <c r="D27" s="152"/>
      <c r="E27" s="153"/>
      <c r="F27" s="64"/>
    </row>
    <row r="28" spans="1:6">
      <c r="A28" s="63" t="s">
        <v>66</v>
      </c>
      <c r="B28" s="151" t="s">
        <v>72</v>
      </c>
      <c r="C28" s="152"/>
      <c r="D28" s="152"/>
      <c r="E28" s="153"/>
      <c r="F28" s="64"/>
    </row>
    <row r="29" spans="1:6">
      <c r="A29" s="63" t="s">
        <v>73</v>
      </c>
      <c r="B29" s="151" t="s">
        <v>74</v>
      </c>
      <c r="C29" s="152"/>
      <c r="D29" s="152"/>
      <c r="E29" s="153"/>
      <c r="F29" s="64"/>
    </row>
    <row r="30" spans="1:6">
      <c r="A30" s="63" t="s">
        <v>75</v>
      </c>
      <c r="B30" s="151" t="s">
        <v>76</v>
      </c>
      <c r="C30" s="152"/>
      <c r="D30" s="152"/>
      <c r="E30" s="153"/>
      <c r="F30" s="64"/>
    </row>
    <row r="31" spans="1:6">
      <c r="A31" s="63" t="s">
        <v>77</v>
      </c>
      <c r="B31" s="151" t="s">
        <v>78</v>
      </c>
      <c r="C31" s="152"/>
      <c r="D31" s="152"/>
      <c r="E31" s="153"/>
      <c r="F31" s="64"/>
    </row>
    <row r="32" spans="1:6">
      <c r="A32" s="63" t="s">
        <v>79</v>
      </c>
      <c r="B32" s="151" t="s">
        <v>80</v>
      </c>
      <c r="C32" s="152"/>
      <c r="D32" s="152"/>
      <c r="E32" s="153"/>
      <c r="F32" s="64"/>
    </row>
    <row r="33" spans="1:7">
      <c r="A33" s="63" t="s">
        <v>81</v>
      </c>
      <c r="B33" s="151" t="s">
        <v>82</v>
      </c>
      <c r="C33" s="152"/>
      <c r="D33" s="152"/>
      <c r="E33" s="153"/>
      <c r="F33" s="64"/>
    </row>
    <row r="34" spans="1:7">
      <c r="A34" s="63" t="s">
        <v>83</v>
      </c>
      <c r="B34" s="151" t="s">
        <v>84</v>
      </c>
      <c r="C34" s="152"/>
      <c r="D34" s="152"/>
      <c r="E34" s="153"/>
      <c r="F34" s="64"/>
    </row>
    <row r="35" spans="1:7">
      <c r="A35" s="63" t="s">
        <v>85</v>
      </c>
      <c r="B35" s="151" t="s">
        <v>86</v>
      </c>
      <c r="C35" s="152"/>
      <c r="D35" s="152"/>
      <c r="E35" s="153"/>
      <c r="F35" s="64"/>
    </row>
    <row r="36" spans="1:7">
      <c r="A36" s="63" t="s">
        <v>87</v>
      </c>
      <c r="B36" s="151" t="s">
        <v>88</v>
      </c>
      <c r="C36" s="152"/>
      <c r="D36" s="152"/>
      <c r="E36" s="153"/>
      <c r="F36" s="64"/>
    </row>
    <row r="37" spans="1:7">
      <c r="A37" s="63" t="s">
        <v>89</v>
      </c>
      <c r="B37" s="151" t="s">
        <v>90</v>
      </c>
      <c r="C37" s="152"/>
      <c r="D37" s="152"/>
      <c r="E37" s="153"/>
      <c r="F37" s="64"/>
    </row>
    <row r="38" spans="1:7">
      <c r="A38" s="63">
        <v>3.12</v>
      </c>
      <c r="B38" s="151" t="s">
        <v>91</v>
      </c>
      <c r="C38" s="152"/>
      <c r="D38" s="152"/>
      <c r="E38" s="153"/>
      <c r="F38" s="64"/>
    </row>
    <row r="39" spans="1:7" ht="13.5" thickBot="1">
      <c r="A39" s="69"/>
      <c r="B39" s="154" t="s">
        <v>60</v>
      </c>
      <c r="C39" s="155"/>
      <c r="D39" s="155"/>
      <c r="E39" s="156"/>
      <c r="F39" s="70">
        <f>+SUM(F27:F38)</f>
        <v>0</v>
      </c>
    </row>
    <row r="40" spans="1:7">
      <c r="A40" s="59"/>
      <c r="B40" s="54"/>
      <c r="C40" s="53"/>
      <c r="D40" s="53"/>
      <c r="E40" s="72"/>
      <c r="F40" s="72"/>
    </row>
    <row r="41" spans="1:7">
      <c r="A41" s="62" t="s">
        <v>92</v>
      </c>
      <c r="B41" s="147" t="s">
        <v>93</v>
      </c>
      <c r="C41" s="148"/>
      <c r="D41" s="148"/>
      <c r="E41" s="148"/>
      <c r="F41" s="149"/>
    </row>
    <row r="42" spans="1:7">
      <c r="A42" s="63">
        <v>4.0999999999999996</v>
      </c>
      <c r="B42" s="151" t="s">
        <v>94</v>
      </c>
      <c r="C42" s="152"/>
      <c r="D42" s="152"/>
      <c r="E42" s="153"/>
      <c r="F42" s="64"/>
    </row>
    <row r="43" spans="1:7">
      <c r="A43" s="63">
        <v>4.2</v>
      </c>
      <c r="B43" s="151" t="s">
        <v>95</v>
      </c>
      <c r="C43" s="152"/>
      <c r="D43" s="152"/>
      <c r="E43" s="153"/>
      <c r="F43" s="64"/>
    </row>
    <row r="44" spans="1:7">
      <c r="A44" s="63">
        <v>4.3</v>
      </c>
      <c r="B44" s="151"/>
      <c r="C44" s="152"/>
      <c r="D44" s="152"/>
      <c r="E44" s="153"/>
      <c r="F44" s="64"/>
    </row>
    <row r="45" spans="1:7">
      <c r="A45" s="63">
        <v>4.4000000000000004</v>
      </c>
      <c r="B45" s="151"/>
      <c r="C45" s="152"/>
      <c r="D45" s="152"/>
      <c r="E45" s="153"/>
      <c r="F45" s="64"/>
    </row>
    <row r="46" spans="1:7">
      <c r="A46" s="63">
        <v>4.5</v>
      </c>
      <c r="B46" s="151"/>
      <c r="C46" s="152"/>
      <c r="D46" s="152"/>
      <c r="E46" s="153"/>
      <c r="F46" s="64"/>
      <c r="G46" s="52" t="s">
        <v>96</v>
      </c>
    </row>
    <row r="47" spans="1:7">
      <c r="A47" s="63">
        <v>4.5999999999999996</v>
      </c>
      <c r="B47" s="151"/>
      <c r="C47" s="152"/>
      <c r="D47" s="152"/>
      <c r="E47" s="153"/>
      <c r="F47" s="64"/>
    </row>
    <row r="48" spans="1:7" ht="13.5" thickBot="1">
      <c r="A48" s="69"/>
      <c r="B48" s="154" t="s">
        <v>60</v>
      </c>
      <c r="C48" s="155"/>
      <c r="D48" s="155"/>
      <c r="E48" s="156"/>
      <c r="F48" s="70">
        <f>SUM(F42:F47)</f>
        <v>0</v>
      </c>
    </row>
    <row r="49" spans="1:7">
      <c r="A49" s="75"/>
      <c r="B49" s="55"/>
      <c r="C49" s="56"/>
      <c r="D49" s="56"/>
      <c r="E49" s="76"/>
      <c r="F49" s="77"/>
    </row>
    <row r="50" spans="1:7" ht="13.5" thickBot="1">
      <c r="A50" s="78"/>
      <c r="B50" s="79"/>
      <c r="C50" s="57"/>
      <c r="D50" s="57"/>
      <c r="E50" s="80"/>
      <c r="F50" s="81"/>
    </row>
    <row r="51" spans="1:7" ht="30.75" customHeight="1" thickBot="1">
      <c r="A51" s="82" t="s">
        <v>97</v>
      </c>
      <c r="B51" s="157" t="s">
        <v>98</v>
      </c>
      <c r="C51" s="158"/>
      <c r="D51" s="158"/>
      <c r="E51" s="83" t="s">
        <v>60</v>
      </c>
      <c r="F51" s="84"/>
    </row>
    <row r="52" spans="1:7">
      <c r="A52" s="59"/>
      <c r="B52" s="58"/>
      <c r="C52" s="59"/>
      <c r="D52" s="59"/>
      <c r="E52" s="73"/>
      <c r="F52" s="73"/>
    </row>
    <row r="53" spans="1:7">
      <c r="A53" s="56"/>
      <c r="B53" s="55"/>
      <c r="C53" s="56"/>
      <c r="D53" s="56"/>
      <c r="E53" s="76"/>
      <c r="F53" s="76"/>
    </row>
    <row r="54" spans="1:7">
      <c r="A54" s="159" t="s">
        <v>99</v>
      </c>
      <c r="B54" s="160"/>
      <c r="C54" s="160"/>
      <c r="D54" s="160"/>
      <c r="E54" s="160"/>
      <c r="F54" s="85">
        <f>+F18+F24+F39+F48+F51</f>
        <v>0</v>
      </c>
    </row>
    <row r="55" spans="1:7">
      <c r="F55" s="61"/>
      <c r="G55" s="19"/>
    </row>
    <row r="56" spans="1:7">
      <c r="F56" s="61"/>
    </row>
    <row r="57" spans="1:7">
      <c r="F57" s="61"/>
    </row>
  </sheetData>
  <mergeCells count="43">
    <mergeCell ref="B51:D51"/>
    <mergeCell ref="A54:E54"/>
    <mergeCell ref="B43:E43"/>
    <mergeCell ref="B44:E44"/>
    <mergeCell ref="B45:E45"/>
    <mergeCell ref="B46:E46"/>
    <mergeCell ref="B47:E47"/>
    <mergeCell ref="B48:E48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1:F41"/>
    <mergeCell ref="B30:E30"/>
    <mergeCell ref="B17:E17"/>
    <mergeCell ref="B18:E18"/>
    <mergeCell ref="B20:F20"/>
    <mergeCell ref="B21:E21"/>
    <mergeCell ref="B22:E22"/>
    <mergeCell ref="B23:E23"/>
    <mergeCell ref="B24:E24"/>
    <mergeCell ref="B26:F26"/>
    <mergeCell ref="B27:E27"/>
    <mergeCell ref="B28:E28"/>
    <mergeCell ref="B29:E29"/>
    <mergeCell ref="B16:E16"/>
    <mergeCell ref="A2:F2"/>
    <mergeCell ref="A3:E3"/>
    <mergeCell ref="B4:E4"/>
    <mergeCell ref="B5:F5"/>
    <mergeCell ref="B6:E6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Interventoría</vt:lpstr>
      <vt:lpstr>Factor multiplicador</vt:lpstr>
      <vt:lpstr>'Factor multiplicador'!Área_de_impresión</vt:lpstr>
      <vt:lpstr>Interventoría!Área_de_impresión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 Paola</dc:creator>
  <cp:keywords/>
  <dc:description/>
  <cp:lastModifiedBy>Viviana del Carmen CardenasTeran</cp:lastModifiedBy>
  <cp:revision/>
  <dcterms:created xsi:type="dcterms:W3CDTF">2024-03-11T19:04:19Z</dcterms:created>
  <dcterms:modified xsi:type="dcterms:W3CDTF">2025-06-19T19:47:50Z</dcterms:modified>
  <cp:category/>
  <cp:contentStatus/>
</cp:coreProperties>
</file>