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hidePivotFieldList="1"/>
  <mc:AlternateContent xmlns:mc="http://schemas.openxmlformats.org/markup-compatibility/2006">
    <mc:Choice Requires="x15">
      <x15ac:absPath xmlns:x15ac="http://schemas.microsoft.com/office/spreadsheetml/2010/11/ac" url="D:\Daniella Monroy\Downloads\"/>
    </mc:Choice>
  </mc:AlternateContent>
  <xr:revisionPtr revIDLastSave="0" documentId="13_ncr:1_{C4B80FC5-D159-4A48-9C6B-4388CDA0882E}" xr6:coauthVersionLast="47" xr6:coauthVersionMax="47" xr10:uidLastSave="{00000000-0000-0000-0000-000000000000}"/>
  <bookViews>
    <workbookView xWindow="-120" yWindow="-120" windowWidth="20730" windowHeight="11040" xr2:uid="{00000000-000D-0000-FFFF-FFFF00000000}"/>
  </bookViews>
  <sheets>
    <sheet name="Consolidado " sheetId="33" r:id="rId1"/>
    <sheet name="LISTAS" sheetId="47" r:id="rId2"/>
  </sheets>
  <definedNames>
    <definedName name="_xlnm._FilterDatabase" localSheetId="0" hidden="1">'Consolidado '!$B$1:$AS$157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47" i="33" l="1"/>
  <c r="T70" i="33" l="1"/>
  <c r="A62" i="33"/>
  <c r="A63" i="33" s="1"/>
  <c r="A64" i="33" s="1"/>
  <c r="A65" i="33" s="1"/>
  <c r="A66" i="33" s="1"/>
  <c r="A67" i="33" s="1"/>
  <c r="A68" i="33" s="1"/>
  <c r="A69" i="33" s="1"/>
  <c r="A70" i="33" s="1"/>
  <c r="A71" i="33" s="1"/>
  <c r="A72" i="33" s="1"/>
  <c r="A73" i="33" s="1"/>
  <c r="A74" i="33" s="1"/>
  <c r="A75" i="33" s="1"/>
  <c r="N62" i="33"/>
  <c r="N70" i="33"/>
  <c r="A79" i="33"/>
  <c r="AB47" i="33" l="1"/>
  <c r="N48" i="33"/>
  <c r="X48" i="33"/>
  <c r="AB48" i="33"/>
  <c r="X49" i="33"/>
  <c r="AB49" i="33"/>
  <c r="N50" i="33"/>
  <c r="X50" i="33"/>
  <c r="AB50" i="33"/>
  <c r="N51"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Tania Valentina Peralta Bermudez</author>
    <author>tc={8584E2C5-E5EE-1B49-85EA-0A5D75A2468E}</author>
    <author>Adriana Garzon Ramirez</author>
    <author>Daniella Monroy Argumedo</author>
    <author>KAREN</author>
  </authors>
  <commentList>
    <comment ref="AP13" authorId="0" shapeId="0" xr:uid="{21634920-8980-4CBE-83E4-5FC4DF9B74FC}">
      <text>
        <r>
          <rPr>
            <b/>
            <sz val="9"/>
            <color rgb="FF000000"/>
            <rFont val="Tahoma"/>
            <family val="2"/>
          </rPr>
          <t>Tania Valentina Peralta Bermudez:</t>
        </r>
        <r>
          <rPr>
            <sz val="9"/>
            <color rgb="FF000000"/>
            <rFont val="Tahoma"/>
            <family val="2"/>
          </rPr>
          <t xml:space="preserve">
</t>
        </r>
        <r>
          <rPr>
            <sz val="9"/>
            <color rgb="FF000000"/>
            <rFont val="Tahoma"/>
            <family val="2"/>
          </rPr>
          <t xml:space="preserve">Falta el Plan Anual de Auditoría </t>
        </r>
      </text>
    </comment>
    <comment ref="N23" authorId="1" shapeId="0" xr:uid="{8584E2C5-E5EE-1B49-85EA-0A5D75A2468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Distrito de pequeña escala de Nariño. Es meta de proyecto de inversión sin embargo el área técnica reporta que no hay estudios y diseños para su cumplimiento </t>
      </text>
    </comment>
    <comment ref="AP81" authorId="2" shapeId="0" xr:uid="{8E2682DB-EEAA-9043-8F4E-50ABDFF429C0}">
      <text>
        <r>
          <rPr>
            <b/>
            <sz val="9"/>
            <color rgb="FF000000"/>
            <rFont val="Tahoma"/>
            <family val="2"/>
          </rPr>
          <t>Adriana Garzón Ramírez:</t>
        </r>
        <r>
          <rPr>
            <sz val="9"/>
            <color rgb="FF000000"/>
            <rFont val="Tahoma"/>
            <family val="2"/>
          </rPr>
          <t xml:space="preserve">
Incluir Programa de Bienestar Social e Incentivos</t>
        </r>
      </text>
    </comment>
    <comment ref="H111" authorId="3" shapeId="0" xr:uid="{2EE277AA-DF4B-49C7-9440-1FA0335E9CC5}">
      <text>
        <r>
          <rPr>
            <sz val="11"/>
            <color rgb="FF000000"/>
            <rFont val="Aptos Narrow"/>
            <family val="2"/>
          </rPr>
          <t xml:space="preserve">Daniella Monroy Argumedo:
</t>
        </r>
        <r>
          <rPr>
            <sz val="11"/>
            <color rgb="FF000000"/>
            <rFont val="Aptos Narrow"/>
            <family val="2"/>
          </rPr>
          <t>¿Generar un solo indicador de informes para toda la OP?</t>
        </r>
      </text>
    </comment>
    <comment ref="Q111" authorId="4" shapeId="0" xr:uid="{D824151B-CCD6-45DB-97B4-1FD59CEF519A}">
      <text>
        <r>
          <rPr>
            <b/>
            <sz val="9"/>
            <color indexed="81"/>
            <rFont val="Tahoma"/>
            <family val="2"/>
          </rPr>
          <t>KAREN:</t>
        </r>
        <r>
          <rPr>
            <sz val="9"/>
            <color indexed="81"/>
            <rFont val="Tahoma"/>
            <family val="2"/>
          </rPr>
          <t xml:space="preserve">
Informe de gestión 2024
</t>
        </r>
      </text>
    </comment>
    <comment ref="S111" authorId="4" shapeId="0" xr:uid="{A43BA573-B964-4A4F-9582-9C18CADC063B}">
      <text>
        <r>
          <rPr>
            <b/>
            <sz val="9"/>
            <color rgb="FF000000"/>
            <rFont val="Tahoma"/>
            <family val="2"/>
          </rPr>
          <t>KAREN:</t>
        </r>
        <r>
          <rPr>
            <sz val="9"/>
            <color rgb="FF000000"/>
            <rFont val="Tahoma"/>
            <family val="2"/>
          </rPr>
          <t xml:space="preserve">
</t>
        </r>
        <r>
          <rPr>
            <sz val="9"/>
            <color rgb="FF000000"/>
            <rFont val="Tahoma"/>
            <family val="2"/>
          </rPr>
          <t xml:space="preserve">Informe cuenta anual SIREC
</t>
        </r>
      </text>
    </comment>
    <comment ref="T111" authorId="4" shapeId="0" xr:uid="{AF2BBDA9-756B-4CDE-8152-56AA7EB534EC}">
      <text>
        <r>
          <rPr>
            <b/>
            <sz val="9"/>
            <color rgb="FF000000"/>
            <rFont val="Tahoma"/>
            <family val="2"/>
          </rPr>
          <t>KAREN:</t>
        </r>
        <r>
          <rPr>
            <sz val="9"/>
            <color rgb="FF000000"/>
            <rFont val="Tahoma"/>
            <family val="2"/>
          </rPr>
          <t xml:space="preserve">
</t>
        </r>
        <r>
          <rPr>
            <sz val="9"/>
            <color rgb="FF000000"/>
            <rFont val="Tahoma"/>
            <family val="2"/>
          </rPr>
          <t xml:space="preserve">Informe de revisión por la Dirección </t>
        </r>
      </text>
    </comment>
    <comment ref="W111" authorId="4" shapeId="0" xr:uid="{A4252D8F-4A9F-4343-93CC-6C0787D8E659}">
      <text>
        <r>
          <rPr>
            <b/>
            <sz val="9"/>
            <color indexed="81"/>
            <rFont val="Tahoma"/>
            <family val="2"/>
          </rPr>
          <t>KAREN:</t>
        </r>
        <r>
          <rPr>
            <sz val="9"/>
            <color indexed="81"/>
            <rFont val="Tahoma"/>
            <family val="2"/>
          </rPr>
          <t xml:space="preserve">
Informe de resultados FURAG</t>
        </r>
      </text>
    </comment>
    <comment ref="X111" authorId="4" shapeId="0" xr:uid="{1036199A-15E9-4268-B442-F14EE3713D9F}">
      <text>
        <r>
          <rPr>
            <b/>
            <sz val="9"/>
            <color indexed="81"/>
            <rFont val="Tahoma"/>
            <family val="2"/>
          </rPr>
          <t>KAREN:</t>
        </r>
        <r>
          <rPr>
            <sz val="9"/>
            <color indexed="81"/>
            <rFont val="Tahoma"/>
            <family val="2"/>
          </rPr>
          <t xml:space="preserve">
Informe al Congreso </t>
        </r>
      </text>
    </comment>
    <comment ref="AB111" authorId="4" shapeId="0" xr:uid="{4356FD02-C31A-480A-9AA6-3B7EC9EF24BB}">
      <text>
        <r>
          <rPr>
            <b/>
            <sz val="9"/>
            <color indexed="81"/>
            <rFont val="Tahoma"/>
            <family val="2"/>
          </rPr>
          <t>KAREN:</t>
        </r>
        <r>
          <rPr>
            <sz val="9"/>
            <color indexed="81"/>
            <rFont val="Tahoma"/>
            <family val="2"/>
          </rPr>
          <t xml:space="preserve">
Informe consolidado de Rendición de Cuentas</t>
        </r>
      </text>
    </comment>
  </commentList>
</comments>
</file>

<file path=xl/sharedStrings.xml><?xml version="1.0" encoding="utf-8"?>
<sst xmlns="http://schemas.openxmlformats.org/spreadsheetml/2006/main" count="3917" uniqueCount="881">
  <si>
    <t>EQUIPO ESPECÍFICO</t>
  </si>
  <si>
    <t>NO.</t>
  </si>
  <si>
    <t>OBJETIVO INSTITUCIONAL</t>
  </si>
  <si>
    <t>ACCION ESTRATÉGICA</t>
  </si>
  <si>
    <t>MACRO PRODUCTOS
PROCESO</t>
  </si>
  <si>
    <t>DENOMINACIÓN  (INDICADOR-EVENTO COMPROMISO-ACCIÓN)</t>
  </si>
  <si>
    <t>FORMULA DE CÁLCULO</t>
  </si>
  <si>
    <t>TIPO DE REPORTE
OFERTA/DEMANDA</t>
  </si>
  <si>
    <t>SI ES POR DEMANDA REQUERIMIENTO RECIBIDO</t>
  </si>
  <si>
    <t>SI ES POR DEMANDA REQUERIMIENTO ATENDIDO</t>
  </si>
  <si>
    <t>UNIDAD DE MEDIDA</t>
  </si>
  <si>
    <t>PERIODICIDAD</t>
  </si>
  <si>
    <t>META 2025</t>
  </si>
  <si>
    <t>FECHA INICIO
PRODUCTO</t>
  </si>
  <si>
    <t>FECHA FIN
PRODUCTO</t>
  </si>
  <si>
    <t>Enero</t>
  </si>
  <si>
    <t>Febrero</t>
  </si>
  <si>
    <t>Marzo</t>
  </si>
  <si>
    <t>Abril</t>
  </si>
  <si>
    <t>Mayo</t>
  </si>
  <si>
    <t>Junio</t>
  </si>
  <si>
    <t>Julio</t>
  </si>
  <si>
    <t>Agosto</t>
  </si>
  <si>
    <t>Septiembre</t>
  </si>
  <si>
    <t>Octubre</t>
  </si>
  <si>
    <t>Noviembre</t>
  </si>
  <si>
    <t>Diciembre</t>
  </si>
  <si>
    <t>Código BPIN</t>
  </si>
  <si>
    <t>NOMBRE DEL PROYECTO</t>
  </si>
  <si>
    <t>PRODUCTO</t>
  </si>
  <si>
    <t>INDICADOR</t>
  </si>
  <si>
    <t>Plan Nacional de Desarrollo</t>
  </si>
  <si>
    <t>Plan Marco de Implementación</t>
  </si>
  <si>
    <t>Plan Nacional Sectorial</t>
  </si>
  <si>
    <t>CONPES</t>
  </si>
  <si>
    <t>Acción CONPES</t>
  </si>
  <si>
    <t>MACROMETA</t>
  </si>
  <si>
    <t>PLAN ESTADISTICO SECTORIAL</t>
  </si>
  <si>
    <t>ODS</t>
  </si>
  <si>
    <t>POLÍTICA MIPG</t>
  </si>
  <si>
    <t>PLANES INSTITUCIONALES</t>
  </si>
  <si>
    <t>PROGRAMA DE TRANSPARENCIA Y ÉTICA PÚBLICA</t>
  </si>
  <si>
    <t>TRAZADORES PRESUPUESTALES</t>
  </si>
  <si>
    <t>CONTINGENCIAS</t>
  </si>
  <si>
    <t>Oficina de Tecnologías de la Información</t>
  </si>
  <si>
    <t>6. Actualizar el modelo institucional para fortalecer la gestión interna y externa de la agencia basada en los procesos y la comunicación efectiva con los actores involucrados.</t>
  </si>
  <si>
    <t>6.7 Implementar las estrategias de gestión y seguridad de la información apoyándose en la infraestructura tecnología para el fortalecimiento de procesos de la Agencia</t>
  </si>
  <si>
    <t>Servicios tecnológicos</t>
  </si>
  <si>
    <t>Documento Plan Estratégico de Tecnologías de la Información (PETI) actualizado</t>
  </si>
  <si>
    <t>Número de actualizaciones realizadas al documento Plan Estratégico de Tecnologías de la Información</t>
  </si>
  <si>
    <t>Número</t>
  </si>
  <si>
    <t>Cuatrimestral</t>
  </si>
  <si>
    <t>Mejoramiento de la capacidad tecnológica de la Agencia de Desarrollo Rural a nivel nacional</t>
  </si>
  <si>
    <t>Documentos de planeación </t>
  </si>
  <si>
    <t>Documentos de planeación elaborados</t>
  </si>
  <si>
    <t xml:space="preserve">Objetivo 16: Paz, Justicia e Instituciones Sólidas </t>
  </si>
  <si>
    <t>Gobierno Digital</t>
  </si>
  <si>
    <t>Plan Estratégico de Tecnologías de la Información y las Comunicaciones – PETI</t>
  </si>
  <si>
    <t xml:space="preserve">3.1 Acceso a la información pública y transparencia </t>
  </si>
  <si>
    <t>* Falta de personal
* Cambios en los lineamientos de la política de gobierno digital
* Falta de presupuesto para alcanzar las metas</t>
  </si>
  <si>
    <t>Plan de Gestión de Riesgos de Seguridad y Privacidad de la Información ejecutado</t>
  </si>
  <si>
    <t>Porcentaje de avance en la implementación del Plan de Gestión de Riesgos de Seguridad y Privacidad de la Información</t>
  </si>
  <si>
    <t>Porcentaje</t>
  </si>
  <si>
    <t>Seguridad Digital</t>
  </si>
  <si>
    <t>Plan de Tratamiento de Riesgos de Seguridad y Privacidad de la Información</t>
  </si>
  <si>
    <t>* Falta de personal
* Falta de presupuesto para alcanzar las metas
* Posibilidad de que las áreas de la entidad no identifiquen los riesgos oportunamente</t>
  </si>
  <si>
    <t>Plan de Seguridad y Privacidad de la Información ejecutado</t>
  </si>
  <si>
    <t>Porcentaje de avance en la implementación del Plan de Seguridad y Privacidad de la Información ejecutado</t>
  </si>
  <si>
    <t>Plan de Seguridad y Privacidad de la Información</t>
  </si>
  <si>
    <t>* Falta de personal
* Falta de presupuesto para alcanzar las metas
* No identificación oportuna de los activos de la información en las diferentes áreas</t>
  </si>
  <si>
    <t>Documentos de Arquitectura 3.0 generados</t>
  </si>
  <si>
    <t>Número de documentos de Arquitectura 3.0 generados</t>
  </si>
  <si>
    <t>* Falta de personal
* Cambios en lineamientos de la política de gobierno digital
* Falta de presupuesto para alcanzar  las metas</t>
  </si>
  <si>
    <t>Disponibilidad de infraestructura de TI en producción</t>
  </si>
  <si>
    <t>Disponibilidad de servidores (On premise -en sitio- y en nube), que corresponde a la división de la disponibilidad efectiva (90) sobre 12</t>
  </si>
  <si>
    <t>Mensual</t>
  </si>
  <si>
    <t>Servicios tecnológicos     (Producto principal del proyecto)   - Capacidad en la prestación de servicios de tecnología</t>
  </si>
  <si>
    <t>Índice de capacidad en la prestación de servicios de tecnología</t>
  </si>
  <si>
    <t>Disponibilidad de los canales de comunicaciones</t>
  </si>
  <si>
    <t>Promedio de disponibilidad de los canales de comunicaciones e internet que corresponde a la división de la disponibilidad efectiva (90) sobre 12</t>
  </si>
  <si>
    <t>Efectividad de atención de usuario</t>
  </si>
  <si>
    <t>Número de solicitudes usuarios atendidas / Número total de solicitudes recibidas</t>
  </si>
  <si>
    <t>Demanda</t>
  </si>
  <si>
    <t>Solicitudes recibidas en la mesa de ayuda a través de los difernetes canales y que sean responsabilidad de la OTI</t>
  </si>
  <si>
    <t>Casos cerrados y/o resueltos en la mesa de ayuda</t>
  </si>
  <si>
    <t>Ejecución de proyectos tecnológicos de desarrollo de Software a cargo de la OTI</t>
  </si>
  <si>
    <t>Número total de actividades ejecutadas de proyectos tecnológicos de desarrollo de Software a cargo de la OTI (cronograma de  desarrollo)</t>
  </si>
  <si>
    <t>Servicios de información implementados: se refiere a la implementación de nuevos desarrollos de soluciones informáticas y, al mismo tiempo, el soporte y mantenimiento de las aplicaciones que se encuentran en producción en la ADR</t>
  </si>
  <si>
    <t>Sistemas de información implementados</t>
  </si>
  <si>
    <t>Oficina de Comunicaciones</t>
  </si>
  <si>
    <t>6.18 Implementar acciones para posicionar en la opinión pública a la Agencia de Desarrollo Rural como catalizadora del derecho a la alimentación, desde un enfoque de soberanía alimentaria, cuyos sujetos políticos son el campesinado, los pueblos indígenas y las comunidades afro.</t>
  </si>
  <si>
    <t>Comunicaciones estratégicas</t>
  </si>
  <si>
    <t>Comunicaciones internas generadas</t>
  </si>
  <si>
    <t>Número de solicitudes atendidas / Número de solicitudes recibidas</t>
  </si>
  <si>
    <t>Solicitudes internas recibidas a través de canales institucionales: Correo electrónico; comunicaciones@adr.gov.co y otros medios institucionales</t>
  </si>
  <si>
    <t>Productos internos elaborados y difundidos por canales institucionales: semillas informativas, presentaciones y campañas difundidas a través del correo electrónico (comunicaciones@adr.gov.co), boletines internos publicados en la intranet, piezas graficas, videos y secciones fotográficas publicados en las pantallas internas y fondos de pantalla, eventos institucionales y reuniones publicados en la pagina web</t>
  </si>
  <si>
    <t>Transparencia, Acceso a la Información y Lucha contra la Corrupción</t>
  </si>
  <si>
    <t>Programa de transparencia y ética pública</t>
  </si>
  <si>
    <t>2.1 Redes Internas</t>
  </si>
  <si>
    <t xml:space="preserve">*Fallas en la disponibilidad de datos y sistemas tecnológicos
*Fallas en la infraestructura de la Entidad
*Ausencia de herramientas e insumos para el desarrollo de funciones
*Demora en la ejecución de los recursos </t>
  </si>
  <si>
    <t>Comunicaciones externas generadas</t>
  </si>
  <si>
    <t>Solicitudes externas recibidas a través de Canales institucionales: Correo electrónico; comunicaciones@adr.gov.co y otros medios institucionales</t>
  </si>
  <si>
    <t xml:space="preserve">Productos externos elaborados y difundidos a través de Canales institucionales: boletines de prensa, comunicados de prensa publicados en la pagina web; videos, sección de fotos, piezas graficas, trinos, cuñas radiales o de audio, copys, guiones Y ruedas de prensa publicados en las redes sociales de la ADR;  </t>
  </si>
  <si>
    <t>2.2 Redes Externas</t>
  </si>
  <si>
    <t>*Desarticulación y desconocimiento de los procesos
*Debilidad en socialización y sensibilización de políticas
*Falta de desconocimiento de identidad corporativa</t>
  </si>
  <si>
    <t>Acciones de posicionamiento institucional divulgadas</t>
  </si>
  <si>
    <t xml:space="preserve">Número de acciones de posicionamiento divulgadas </t>
  </si>
  <si>
    <t>Oferta</t>
  </si>
  <si>
    <t>Integridad</t>
  </si>
  <si>
    <r>
      <t xml:space="preserve">
</t>
    </r>
    <r>
      <rPr>
        <sz val="11"/>
        <color rgb="FF000000"/>
        <rFont val="Arial Narrow"/>
        <family val="2"/>
      </rPr>
      <t xml:space="preserve">*Tipo de vinculación de personal que genera alta rotación de personal
*Desarticulación y desconocimiento de los procesos
</t>
    </r>
  </si>
  <si>
    <t>Oficina de Control Interno</t>
  </si>
  <si>
    <t>6.1 Estructurar e implementar el Modelo de Planeación y Gestión de la Agencia de Desarrollo Rural</t>
  </si>
  <si>
    <t>Evaluación de la gestión institucional</t>
  </si>
  <si>
    <t xml:space="preserve">Informes de cumplimiento normativo en materia de Control Interno emitidos y publicados en la página web de la entidad </t>
  </si>
  <si>
    <t>Número de informes de auditoría de cumplimiento normativo emitidos y publicados / 18</t>
  </si>
  <si>
    <t>Trimestral</t>
  </si>
  <si>
    <t>Fortalecimiento del Sistema de Planeación y Gestión Institucional en la Agencia de Desarrollo Rural a nivel Nacional  </t>
  </si>
  <si>
    <t>Fortalecimiento del Sistema de Planeación y Gestión Institucional a nivel  Nacional</t>
  </si>
  <si>
    <t>Sistema de gestión actualizado</t>
  </si>
  <si>
    <t>Control Interno</t>
  </si>
  <si>
    <t xml:space="preserve">4. Iniciativas adicionales </t>
  </si>
  <si>
    <t xml:space="preserve">Demoras en la contratación de colaboradores. </t>
  </si>
  <si>
    <t>Actas de Comité de Coordinación del Sistema de Control Interno con los resultados de auditoría comunicados</t>
  </si>
  <si>
    <t>Número de comités en donde se presentan los resultados de informes de auditoría y demás situaciones de impacto / 3</t>
  </si>
  <si>
    <t xml:space="preserve">Dificultad en la coordinación de agenda y espacios de los miembros del Comité. </t>
  </si>
  <si>
    <t>Seguimiento a los planes de mejoramiento derivados de las auditorías internas y externas</t>
  </si>
  <si>
    <t>Número de informes de seguimiento a planes de mejoramiento derivados de las auditorías internas y externas / 4</t>
  </si>
  <si>
    <t>Dirección de Adecuación de Tierras</t>
  </si>
  <si>
    <t>1. Democratizar el acceso a agua para el riego y la producción agropecuaria.​</t>
  </si>
  <si>
    <t>1.4 Desarrollar soluciones de riego intrapredial por fuera de los distritos de adecuación de tierras y/o soluciones de acceso al agua para riego en concordancia con las disposiciones ambientales y sociales para mejorar la producción agrícola de la Agricultura Campesina, Familiar, Étnica y Comunitaria</t>
  </si>
  <si>
    <t>Adecuación de Tierras</t>
  </si>
  <si>
    <t>Proyectos financiados o cofinanciados para soluciones de agua y/o riego individual o comunitario</t>
  </si>
  <si>
    <t>Número de proyectos financiados o cofinanciados para soluciones de agua y/o riego individual o comunitario</t>
  </si>
  <si>
    <t>Implementación del Fondo Nacional de Adecuación de Tierras - Fonat a Nivel Nacional  </t>
  </si>
  <si>
    <t>Servicio de apoyo financiero para proyectos de adecuación de tierras</t>
  </si>
  <si>
    <t>Proyectos financiados y cofinanciados</t>
  </si>
  <si>
    <t>ID 144 - Área con proyectos de adecuación de riego intra-predial finalizados fuera de distritos</t>
  </si>
  <si>
    <t>A.25 Porcentaje de proyectos de desarrollo agropecuario y rural identificados que requieren infraestructura de riego y drenaje, construidos o rehabilitados, para territorios y población definidos en el respectivo plan</t>
  </si>
  <si>
    <t>ADR11 Área (Has) con proyectos de adecuación de riego intra- predial (fuera de distritos)</t>
  </si>
  <si>
    <t>3926 Política de Adecuación de Tierras: 2018-2038</t>
  </si>
  <si>
    <t>3.6. Ampliación de la cobertura del servicio de ADT</t>
  </si>
  <si>
    <t>Registro Administrativo</t>
  </si>
  <si>
    <t>Objetivo 2: Hambre Cero</t>
  </si>
  <si>
    <t>Planeación Institucional</t>
  </si>
  <si>
    <t>Plan Anual de Adquisiciones</t>
  </si>
  <si>
    <t xml:space="preserve">3.2 Participación ciudadana y rendición de cuentas </t>
  </si>
  <si>
    <t>Construcción de Paz</t>
  </si>
  <si>
    <t>* Proyectos de sistemas de riego individuales o asociativos serán financiados según recursos y viabilidad técnica
* Para cumplir con la meta programada, se requiere contar con recursos del FONAT para riego individual o comunitario, por alrededor de 291 mil millones de pesos (si solo se dispone del aporte de la Dirección de Adecuación de Tierras), recurso con el cual no se cuenta</t>
  </si>
  <si>
    <t>Área con proyectos de soluciones de riego individual o comunitario (fuera de distritos) construidos</t>
  </si>
  <si>
    <t>Hectáreas con proyectos de soluciones de riego individual o comunitario (fuera de distritos) construidos</t>
  </si>
  <si>
    <t>Hectáreas</t>
  </si>
  <si>
    <t>Para cumplir con la meta programada se requiere: 
* Recursos FONAT para riego individual o comunitario por alrededor de 291 mil millones de pesos (si solo se dispone del aporte de la Dirección de Adecuación de Tierras), recurso con el cual no se cuenta
* Lo que realmente se podría construir con aproximadamente $25.000 millones (recursos vigencias 2024 y 2025) son 450 Has. La meta corresponde a lo que se puede cumplir con los recursos del FONAT</t>
  </si>
  <si>
    <t>1.5 Modernizar y/o rehabilitar distritos de adecuación de tierras para cumplir con los requerimientos ambientales y de uso eficiente del Agua</t>
  </si>
  <si>
    <t>Proyectos financiados o cofinanciados para modernización y/o rehabilitación de distritos de adecuación de tierras de pequeña escala a nivel nacional</t>
  </si>
  <si>
    <t>Número de proyectos financiados o cofinanciados para modernización y/o rehabilitación de distritos de adecuación de tierras de pequeña escala a nivel nacional</t>
  </si>
  <si>
    <t>ID 142 - Área con distritos de riego de pequeña escala existentes rehabilitados, complementados y modernizados</t>
  </si>
  <si>
    <t>ADR10 Área (Has) con distritos de riego de pequeña escala existentes rehabilitados, complementados y modernizados</t>
  </si>
  <si>
    <t>3.1 Ejecutar proyectos de optimización de distritos de primera generación, a partir de criterios de priorización y programación de inversiones.</t>
  </si>
  <si>
    <t>* Con recursos de la vigencia 2025, se proyecta la rehabilitación de 1.000 Has en 25 distritos, aproximadamente</t>
  </si>
  <si>
    <t>Área con distritos de adecuación de tierras de pequeña escala modernizados o rehabilitados a nivel nacional</t>
  </si>
  <si>
    <t xml:space="preserve">Hectáreas con distritos de adecuación de tierras de pequeña escala rehabilitados o modernizados </t>
  </si>
  <si>
    <t>* Con recursos de la vigencia 2024, a través del Fondo Colombia en Paz, se realizará la inversión en modernización de, aproximadamente, 7.270 Has. Con esta intervención se cumplirían las metas de modernización en 47 distritos en pequeña escala. Se estima que en 2025 se logre entregar el 70%, es decir, 5.000 Has. 
* Con recursos de la vigencia 2025, se proyecta la rehabilitación de 1.000 has en 25 distritos, aproximadamente. Durante el año, se estima entregar un 40%, es decir, 400 Has, para un total de 5.400 Has entregadas en 2025.</t>
  </si>
  <si>
    <t xml:space="preserve">Proyectos financiados o cofinanciados para modernización y/o rehabilitación de distritos de adecuación de tierras de mediana y gran escala existentes </t>
  </si>
  <si>
    <t xml:space="preserve">Número de proyectos financiados o cofinanciados para modernización y/o rehabilitación de distritos de adecuación de tierras de mediana y gran escala existentes </t>
  </si>
  <si>
    <t>Para cumplir con la meta programada se requieren: 
1. Recursos del FONAT para rehabilitación y/o modernización de distritos existentes
2. Aprobación del reglamento de priorización de recursos FONAT y su aplicación por parte del Comité Técnico de Priorización
3. Realizar la postulación de proyectos para rehabilitación y/o modernización de los distritos existentes en los dos últimos meses de 2024
3. Recurso humano (profesionales en Inversión) para la viabilizarían de los proyectos 
4. Recursos financieros y logísticos para la verificación en campo de las necesidades.</t>
  </si>
  <si>
    <t>Área con distritos de adecuación de tierras de mediana y gran escala modernizados y/o rehabilitados</t>
  </si>
  <si>
    <t xml:space="preserve">Hectáreas de distritos de adecuación de tierras de mediana y gran escala modernizados y/o rehabilitados </t>
  </si>
  <si>
    <t>* Con recursos de 2024 se financian 40.000 Has que serán ejecutadas y entregadas en 2025, se estima que se logre terminar y entregar un 70% durante 2025, es decir, 28.000 Has. Con recursos de 2025 se podrán financiar aproximadamente 15.000 Has.
* En 2025, se estima que se logre terminar y entregar el 40%, es decir, 6.000 Has. En el año, en total, se estima terminar y entregar un total de 34.000 Has.
* Para cumplir con la meta programada se requieren: 
1. Recurso humano (profesionales en Inversión) para seguimiento y supervisión de los proyectos.
2. Recursos financieros y logísticos para seguimiento y supervisión de los proyectos.
* Depende de la continuidad de contrato con ENTerritorio</t>
  </si>
  <si>
    <t>1.3 Desarrollar distritos de adecuación de tierras en concordancia con las disposiciones ambientales y sociales para mejorar la producción agrícola de la Agricultura Campesina, Familiar, Étnica y Comunitaria.</t>
  </si>
  <si>
    <t>Proyectos financiados o cofinanciados para construcción de distritos de adecuación de tierras de pequeña escala</t>
  </si>
  <si>
    <t>Número de proyectos financiados o cofinanciados  para construcción de distritos de adecuación de tierras de pequeña escala</t>
  </si>
  <si>
    <t>ID 143 - Área con nuevos distritos de riego construidos o ampliados</t>
  </si>
  <si>
    <t xml:space="preserve">Para cumplir con la meta programada se requiere tramitar vigencias futuras para dos Distritos de Adecuación de Tierras (ya fue acordado con el Departamento Nacional de Planeación, sin embargo, adicionalmente, se requiere tramitar el CONPES de Declaración de Importancia Estratégica). De no ser viable lograr la aprobación de vigencias futuras, se debe contratar una gerencia integral con una Entidad de Cooperación Internacional o una Entidad Pública. </t>
  </si>
  <si>
    <t>Área con distritos de adecuación de tierras de pequeña escala construidos</t>
  </si>
  <si>
    <t>Hectáreas con distritos de pequeña escala construidos</t>
  </si>
  <si>
    <t>Actualmente, no hay distritos de riego en construcción, por lo tanto, en 2025 no se podrá cumplir con las meta previstas en el Plan Nacional de Desarrollo y en el Plan Nacional Sectorial, es decir, la meta es 0.0 Has. Lo anterior, teniendo en cuenta que la construcción de nueva infraestructura para Distritos de Adecuación de Tierras tiene una duración aproximada de dos años una vez iniciadas las obras (incluyendo temas precontractuales) y seis meses de aprobación de la financiación.
* Adicionalmente, para construir nuevos distritos de riego, se requiere contar con los estudios de preinversión a nivel de ingeniería de detalle, los cuales tienen un plazo de ejecución entre uno y dos años.</t>
  </si>
  <si>
    <t>1.6 Elaborar estudios y diseños para la construcción, modernización y rehabilitación de distritos de riego.</t>
  </si>
  <si>
    <t>Proyectos financiados o cofinanciados para elaboración de estudios de preinversión de distritos de adecuación de tierras de pequeña escala</t>
  </si>
  <si>
    <t>Número de proyectos financiados o cofinanciados para elaboración de estudios de preinversión de distritos de adecuación de tierras de pequeña escala</t>
  </si>
  <si>
    <t>PNS.1.4 Área con estudios de Preinversión (identificación, prefactibilidad, factibilidad y diseños detallados)</t>
  </si>
  <si>
    <t>Por región, se proyecta la financiación de cuatro proyectos en identificación y cuatro proyectos en prefactibilidad.</t>
  </si>
  <si>
    <t>Áreas con estudios de preinversión para distritos de adecuación de tierras de pequeña escala elaborados en distintas fases (Perfil, Prefactibilidad o Factibilidad)</t>
  </si>
  <si>
    <t>Hectáreas con estudios de preinversión para distritos de adecuación de tierras elaborados</t>
  </si>
  <si>
    <t>* Se plantea culminar los procesos de identificación de proyectos para 600 Has de diseños de la vigencia 2024 y, adicionalmente, 600 Has de proyectos para la vigencia 2025.
* Es necesario adelantar los siguientes hitos o procesos antes del primer cuatrimestre, que permitan reportar avance en este indicador:
1. Adelantar el proceso Contractual de una gerencia integral de proyectos ante el Fondo Colombia en Paz, que actualmente se encuentra con anexos técnicos de preinversión y estructurado en la Vicepresidencia de Integración Productiva (VIP) y Vicepresidencia de Gestión Contractual (VGC), para su trámite ante el Fondo Colombia en Paz.
2. Ejecutar procesos de contratación en SECOP para la Gerencia por parte del Fondo Colombia en Paz.
3. Efectuar la postulación de proyectos que requieren recursos del FONAT para adelantar estudios y diseños de preinversión, con la aplicación de los criterios de priorización. 
3. Iniciar procesos precontractuales de Consultoría e Interventoría de estudios y diseños en las fases previstas, mediante el Convenio ADR con Fondo Colombia en Paz, garantizando el PAC para su ejecución.
4. Suscribir los contratos de Consultoría e Interventoría, para adelantar los estudios y diseños de los proyectos que el comité del FONAT priorice, para la asignación de recursos.
5. Adelantar la ejecución de las fases de preinversión previstas en los plazos definidos, según la complejidad.</t>
  </si>
  <si>
    <t>Tableros de control con el avance de la ejecución de proyectos financiados o cofinanciados por el Fondo Nacional de Adecuación de Tierras - FONAT</t>
  </si>
  <si>
    <t xml:space="preserve">Número de tableros con avance de la ejecución de proyectos financiados o cofinanciados por el Fondo Nacional de Adecuación de Tierras - FONAT </t>
  </si>
  <si>
    <t>Para cumplir con la meta programada, se requiere, por parte del Consejo Directivo, la aprobación de la modificación al reglamento FONATque incluya el Riego Individual o Asociativo.</t>
  </si>
  <si>
    <t>Informes de auditorías visibles realizadas a proyectos financiados por el FONAT</t>
  </si>
  <si>
    <t>Número de informes de auditorías visibles realizadas a proyectos financiados por el FONAT</t>
  </si>
  <si>
    <t>3.12 Implementar un programa de fortalecimiento y acompañamiento para las asociaciones de usuarios.</t>
  </si>
  <si>
    <t>Participación Ciudadana en la Gestión Pública</t>
  </si>
  <si>
    <t>Se realizarán sesiones de auditoría visible para 17 proyectos del FONAT a seleccionar (Rehabilitación o modernización y proyectos nuevos de distritos y sistemas de riego), apoyados con las UTT</t>
  </si>
  <si>
    <t>Talleres de socialización y divulgación a comunidades y/o asociaciones de usuarios de distritos de adecuación de tierras, para postular proyectos al FONAT</t>
  </si>
  <si>
    <t>Número de talleres realizados para socialización y divulgación a comunidades y/o asociaciones de usuarios de distritos de adecuación de tierras, para postular proyectos al FONAT</t>
  </si>
  <si>
    <t>PNS.1.9 Número de asociaciones de usuarios de distritos de riego capacitadas</t>
  </si>
  <si>
    <t>Los talleres de fortalecimiento estarán enfocados en las comunidades o asociaciones posibles beneficiarias del FONAT (Preinversión y/o inversión). Incluye caracterización social. Apoyados con UTT. 15 eventos, uno por departamento y/o UTT.</t>
  </si>
  <si>
    <t>Trámites legales de asociaciones de usuarios de distritos de adecuación de tierras realizados</t>
  </si>
  <si>
    <t>Número de trámites legales de asociaciones de usuarios de distritos de adecuación de tierras realizados</t>
  </si>
  <si>
    <t>2022011000026 </t>
  </si>
  <si>
    <t>Fortalecimiento de la Administración, Operación, Conservación o Mantenimiento y la Prestación del Servicio en los Distritos de Adecuación de Tierras de Propiedad del Estado a Nivel Nacional</t>
  </si>
  <si>
    <t>Servicio de trámites legales de asociaciones de usuarios de distritos de adecuación de tierras</t>
  </si>
  <si>
    <t>Trámites legales de asociaciones de usuarios realizados</t>
  </si>
  <si>
    <t>Racionalización de Trámites</t>
  </si>
  <si>
    <t>Los siguientes trámites legales de asociaciones de usuarios se atenderán por demanda , es decir, por el número que se vaya radicando mes a mes:
* Revisión y expedición de conceptos de viabilidad al trámite de Personería Jurídica
* Revisión y expedición de Certificaciones de Existencia y Representación Legal
* Revisión y expedición de conceptos de viabilidad al trámite de Reforma de Estatutos
*Respuestas a Derechos de Petición</t>
  </si>
  <si>
    <t>Asociaciones con servicios de educación informal  en adecuación de tierras</t>
  </si>
  <si>
    <t>Servicio de educación informal para la administración, operación y conservación de los distritos de adecuación de tierras</t>
  </si>
  <si>
    <t xml:space="preserve">Asociaciones capacitadas </t>
  </si>
  <si>
    <t>Fortalecimiento de asociaciones de usuarios de distritos de adecuación de tierras, mediante capacitaciones, talleres y/o escuelas de campo, a nivel nacional.</t>
  </si>
  <si>
    <t>1.1 Recuperar los distritos de adecuación de tierras que están en manos de grandes agronegocios para la producción agrícola de la Agricultura Campesina, Familiar, Étnica y Comunitaria</t>
  </si>
  <si>
    <t>Informes relacionados con el servicio de Administración, Operación y Conservación (AOC) para la prestación del servicio público de distritos de adecuación de tierras, propiedad del Estado</t>
  </si>
  <si>
    <t>Número de informes relacionados con el servicio de Administración, Operación y Conservación (AOC) para la prestación del servicio público de distritos de adecuación de tierras, propiedad del Estado</t>
  </si>
  <si>
    <t>Servicio de administración, operación y conservación de distritos de adecuación de tierras de propiedad del estado</t>
  </si>
  <si>
    <t>Distritos de adecuación de tierras con servicio de Administración, Operación y Conservación</t>
  </si>
  <si>
    <t>3.13 Adoptar un procedimiento transitorio para la inversión en costos asociados a la administración, operación y conservación de los distritos administrados directamente por la ADR.</t>
  </si>
  <si>
    <r>
      <t>Se brindará acompañamiento técnico, administrativo y financiero a 15 distritos de adecuación de tierras de mediana y gran escala, así como a 32 de pequeña escala, todos propiedad de la Agencia.</t>
    </r>
    <r>
      <rPr>
        <sz val="11"/>
        <color rgb="FFFF0000"/>
        <rFont val="Arial Narrow"/>
        <family val="2"/>
      </rPr>
      <t xml:space="preserve"> (La meta se va actualizar en el proyecto de inversión de AOC/AOM).</t>
    </r>
  </si>
  <si>
    <t>Informes relacionados con el servicio de Administración, Operación y Mantenimiento (AOM) de Proyectos Estratégicos de Adecuación de Tierras, propiedad del Estado</t>
  </si>
  <si>
    <t>Número de informes relacionados con el servicio de Administración, Operación y Mantenimiento (AOM)  de Proyectos Estratégicos de Adecuación de Tierras, propiedad del Estado</t>
  </si>
  <si>
    <t>3.2 Definir hoja de ruta para la culminación de los proyectos de Triángulo del Tolima, Tesalia-Paicol (Huila) y Río Ranchería (La Guajira).</t>
  </si>
  <si>
    <t>1. Proyecto Multipropósito Río Ranchería, La Guajira
2. Proyecto Triángulo del Tolima, Tolima
3. Proyecto Tesalia – Paicol, Huila</t>
  </si>
  <si>
    <t>Informes o formatos de distritos de adecuación de tierras acompañados en la prestación del servicio público de adecuación de tierras</t>
  </si>
  <si>
    <t>Número de informes o formatos de distritos de adecuación de tierras acompañados en la prestación del servicio público de adecuación de tierras</t>
  </si>
  <si>
    <t>Servicio de acompañamiento a la prestación del servicio público de adecuación de tierras</t>
  </si>
  <si>
    <t>Distritos de adecuación de tierras acompañados en la prestación del servicio público</t>
  </si>
  <si>
    <t xml:space="preserve">* Formato y/o informes de distritos acompañados en la prestación del servicio público en distritos de adecuación de tierras.
* Los informes por visitas de acompañamiento a los distritos de adecuación de tierras de propiedad de la Agencia se realizarán, como mínimo, una vez por cada distrito, asegurando una evaluación periódica y estandarizada de su administración, operación y conservación. Para los distritos de adecuación de tierras de propiedad privada, el acompañamiento se efectuará atendiendo a necesidades específicas que requieran supervisión o asistencia técnica puntual según denuncias o solicitudes recibidas y programadas. </t>
  </si>
  <si>
    <t>Informes de distritos de adecuación de tierras de pequeña escala, propiedad de la ADR, con desafectación, descomposición y depuración de los valores contables en estados financieros</t>
  </si>
  <si>
    <t>Número de informes de distritos de adecuación de tierras de pequeña escala, propiedad de la ADR, con desafectación, descomposición y depuración de los valores contables en estados financieros</t>
  </si>
  <si>
    <t>* Elaboración de informes o fichas técnicas que evidencien el deterioro irreversible de la infraestructura.</t>
  </si>
  <si>
    <t>Predios o franjas de terrenos adquiridos en distritos y/o proyectos de adecuación de tierras propiedad de la ADR</t>
  </si>
  <si>
    <t>Número de predios o franjas de terrenos adquiridos en distritos y/o proyectos de adecuación de tierras propiedad de la ADR</t>
  </si>
  <si>
    <t xml:space="preserve">* Comprende adquisición de predios por transferencia de dominio.
</t>
  </si>
  <si>
    <t>Predios actualizados en el Registro General de Usuarios (RGU) de los distritos de adecuación de tierras de propiedad de la ADR</t>
  </si>
  <si>
    <t>Número de predios actualizados en el Registro General de Usuarios (RGU) de los distritos de adecuación de tierras de propiedad de la ADR</t>
  </si>
  <si>
    <t>La actualización del RGU es de los distritos de adecuación de tierras, propiedad ADR, administrados por la ADR.</t>
  </si>
  <si>
    <t>Tableros de control de facturación del servicio público de Adecuación de Tierras en Distritos de Mediana y/o Gran Escala administrados por la ADR</t>
  </si>
  <si>
    <t>Número de tableros de control de facturación del servicio público de Adecuación de Tierras en Distritos de Mediana y/o Gran Escala administrados por la ADR</t>
  </si>
  <si>
    <t>* El indicador permite controlar que, por parte de la Agencia de Desarrollo Rural, se genere la facturación en la periodicidad establecida para el cobro del servicio público de adecuación de tierras correspondiente a los distritos administrados directamente por la ADR, lo cual deriva en ingresos para la administración y mantenimiento de los Distritos de Adecuación de Tierras. La cantidad de ciclos de facturación se acumulan semestralmente según la periodicidad de facturación establecida para los distritos de Atlántico (Manatí, Repelón, Santa Lucía) y Córdoba (Montería-Mocarí y La Doctrina)
* Para el cumplimiento de la meta, es necesario contar con el recurso humano suficiente desde el 02 de enero de 2025 para el ingreso al sistema Dynamics de los consumos y recaudos, como también para la generación de la facturación en los Distritos administrados por la Agencia, en los tiempos establecidos en la normatividad y de acuerdo con los periodos de facturación.</t>
  </si>
  <si>
    <t>Recaudo de $1.127.705.339 por concepto de cartera de Adecuación de Tierras realizado (servicio público de adecuación de tierras, recuperación de la inversión y transferencias)</t>
  </si>
  <si>
    <t xml:space="preserve">Porcentaje del recaudo de cartera de adecuación de tierras realizado </t>
  </si>
  <si>
    <t>* El indicador permite medir los recaudos derivados de la prestación del servicio público de adecuación de tierras y por concepto de Recuperación de la Inversión, permitiendo realizar el seguimiento al cumplimiento de los ingresos proyectados para la vigencia 2025 y la disponibilidad de recursos para la reinversión en los Distritos de Adecuación de Tierras. La distribución del cumplimiento de la meta para cada mes obedece a las proyecciones basadas en los comportamientos históricos de recaudos de los últimos 5 años por concepto de tasas (tarifas) y contribuciones (recuperación de la inversión y transferencias).
* Para el cumplimiento del objetivo es fundamental contar con los recursos físicos, humanos o corporativos, tecnológicos, comisiones, para la entrega de la facturación, entrega y notificación de los cobros persuasivos, del reporte el BDME y de los mandamientos de pago emitidos por la Oficina Jurídica.
* Se incluyen en la proyección de la meta los ingresos por concepto de cartera misional, los cuales están establecidos contablemente como CONTRIBUCIONES que abarcan el recaudo por concepto de Transferencia de Distritos y de Recuperación de la Inversión y, por otro lado, las TASAS Y DERECHOS ADMINISTRATIVOS, que corresponden al recaudo por concepto de Tarifas por la prestación del servicio público de adecuación de tierras.</t>
  </si>
  <si>
    <t>Informes de seguimiento a permisos y licencias ambientales de distritos y proyectos de adecuación de tierras, propiedad de la Agencia de Desarrollo Rural</t>
  </si>
  <si>
    <t>Número de informes de seguimiento a permisos y licencias ambientales de distritos y proyectos de adecuación de tierras, propiedad de la ADR</t>
  </si>
  <si>
    <t>* Se proyectan todos los distritos de propiedad de la Agencia de Desarrollo Rural cuyos permisos ambientales estén por vencer o vencidos.</t>
  </si>
  <si>
    <t>Acompañamiento a los Administradores de los Distritos o Proyectos Estratégicos de Adecuación de Tierras propiedad de la Agencia de Desarrollo Rural en materia de gestiones ambientales</t>
  </si>
  <si>
    <t>Número de informes de acompañamiento a los Administradores de los Distritos o Proyectos Estratégicos de Adecuación de Tierras propiedad Agencia de Desarrollo Rural en materia de gestiones ambientales</t>
  </si>
  <si>
    <t>* El indicador permite tener un control mensual de los consumos de agua captados por los Distritos de adecuación de tierras administrados por la ADR, con el fin de que estos datos estén reportados a tiempo ante la autoridad ambiental y sean los calculados para el cobro de la Tasa por Uso del Agua - TUA.
Para el cumplimiento del objetivo es fundamental contar con los recursos físicos, humanos, tecnológicos y comisiones.</t>
  </si>
  <si>
    <t>Género</t>
  </si>
  <si>
    <t>Presidencia</t>
  </si>
  <si>
    <t>Gestión estratégica institucional</t>
  </si>
  <si>
    <t>Acompañamiento a las direcciones técnicas en la transversalización del enfoque de género</t>
  </si>
  <si>
    <t>Número de acompañamientos realizados a las direcciones técnicas en la transversalización del enfoque de género / Número de acompañamientos solicitados por las direcciones técnicas en la transversalización del enfoque de género</t>
  </si>
  <si>
    <t>Solicitud realizada en reunión o que ingrese al correo electrónico del Equipo de Género o de alguno de sus miembros</t>
  </si>
  <si>
    <t>Proceso de acompañamiento satisfactorio que puede derivar en un documento, la realización de un evento, el ajuste de algún documento de la entidad u otro, lo cual refleje la transversalización del enfoque de género</t>
  </si>
  <si>
    <t>N/A</t>
  </si>
  <si>
    <t xml:space="preserve">4080 Política Pública de Equidad de Género para las Mujeres: Hacia el Desarrollo Sostenible del País </t>
  </si>
  <si>
    <t>Objetivo 5: Igualdad de Género</t>
  </si>
  <si>
    <t>Gestión del Conocimiento y la Innovación</t>
  </si>
  <si>
    <t>Equidad de la mujer</t>
  </si>
  <si>
    <t xml:space="preserve">* Falta de articulación o disposición con otras dependencias técnicas.
* Sobrecarga del equipo de trabajo.
* Falta de enlaces técnicos en cada una de las dependencias que conozcan de primera mano el detalle del área.
* Falta de presupuesto que permita a las dependencias técnicas comprometerse con una intervención de calidad y que transforme.
* Falta de recursos para establecer diálogo con las productoras y conocer su perspectiva sobre las actividades a realizar. </t>
  </si>
  <si>
    <t>Estrategia implementada para transversalizar el enfoque de género</t>
  </si>
  <si>
    <t>Actividades realizadas de la estrategia/ Total de actividades definidas en el plan de trabajo de la estrategia</t>
  </si>
  <si>
    <t>Informes generados relacionados con la gestión en materia del enfoque de género y mujer rural</t>
  </si>
  <si>
    <t>Número de informes generados relacionados con la gestión en materia del enfoque de género y mujer rural / Número de informes requeridos relacionados con la gestión en materia del enfoque de género y mujer rural</t>
  </si>
  <si>
    <t>Solicitudes de informes sobre equidad de género y mujer rural que ingresen por los canales oficiales de la Agencia de Desarrollo Rural</t>
  </si>
  <si>
    <t>Informes generados relacionados con la gestión en materia del enfoque de género y mujer rural generados por el Equipo de Género</t>
  </si>
  <si>
    <t>* Retrasos en el envío de información por parte de las Direcciones Técnicas que son las generadoras de la información.</t>
  </si>
  <si>
    <t>Acompañamiento en espacios interinstitucionales relacionados con enfoque de género</t>
  </si>
  <si>
    <t>Número de espacios acompañados / 
Número de espacios convocados</t>
  </si>
  <si>
    <t>Correo electrónico, invitación, circulares que ingresen por los canales oficiales de la Agencia</t>
  </si>
  <si>
    <t>Listas de asistencias, Actas reportados en la herramienta de control</t>
  </si>
  <si>
    <t xml:space="preserve">* Desarticulación entre equipos de gestión de presidencia como Diálogo Social o Paz que duplican esfuerzos.
* Congestiones en agenda de los participantes del equipo en épocas del año en las que abundan las mesas técnicas.
* Falta de orientación técnica para negociar en espacios sectoriales.
* Desconocimiento de particularidades de la oferta institucional debido a resistencia de personal de otras dependencias. </t>
  </si>
  <si>
    <t>Caracterizaciones con enfoque de género registrados en bases de datos</t>
  </si>
  <si>
    <t>Número de bases de datos con la caracterización del enfoque de género</t>
  </si>
  <si>
    <t>* Tiempo insuficiente para aplicar instrumentos de caracterización.
* Barrera lingüística para que poblaciones étnicas diligencien los formatos de los instrumentos de caracterización.
* Resistencia por parte de los equipos técnicos a conversar sobre nuevos temas en los espacios de cuidado.</t>
  </si>
  <si>
    <t>Dirección de Asistencia Técnica</t>
  </si>
  <si>
    <t>3. Mejorar la calidad y la generación de valor agregado de la producción rural y los campesinos, comunidades y familias.</t>
  </si>
  <si>
    <t>3.1 Realizar estrategias orientadas a fortalecer las capacidades del campesinado en la transformación de los bienes productivos y la generación de valor agregado de sus productos</t>
  </si>
  <si>
    <t>Extensión Agropecuaria</t>
  </si>
  <si>
    <t>Usuarios atendidos con el Servicio Público de Extensión Agropecuaria</t>
  </si>
  <si>
    <t>Número de usuarios atendidos con el Servicio Público de Extensión Agropecuaria</t>
  </si>
  <si>
    <t>Fortalecimiento de la gestión y apropiación del conocimiento técnico de los procesos productivos agropecuarios y rurales, en los productores y las asociaciones u organizaciones de productores en nivel Nacional</t>
  </si>
  <si>
    <t>Servicio de apoyo financiero a la prestación del servicio público de extensión agropecuaria     (Producto principal del proyecto)  </t>
  </si>
  <si>
    <t>Usuarios del servicio público de extensión agropecuaria subsidiados</t>
  </si>
  <si>
    <t>ID 150 - Usuarios atendidos con el servicio público de extensión agropecuaria</t>
  </si>
  <si>
    <t>A.78 Porcentaje de productores en el registro que reciben el servicio de extensión agropecuaria</t>
  </si>
  <si>
    <t>ADR8 Número de usuarios que acceden al servicio de extensión agropecuaria</t>
  </si>
  <si>
    <t>2.3 Usuarios que acceden al servicio público de extensión agropecuaria</t>
  </si>
  <si>
    <t>* Presentación de los proyectos de implementación por parte de los entes territoriales. 
* Demoras en los procesos de contratación para la prestación del SPEA.</t>
  </si>
  <si>
    <t>Usuarios víctimas del conflicto atendidos con el Servicio Público de Extensión Agropecuaria</t>
  </si>
  <si>
    <t>Número de usuarios víictimas del conflicto atendidos con el Servicio Público de Extensión Agropecuaria</t>
  </si>
  <si>
    <t xml:space="preserve">4031 Política Nacional de Atención y Reparación Integral a las Víctimas </t>
  </si>
  <si>
    <t>2.60 Atender productores rurales víctimas del conflicto a través del Servicio Público de Extensión Agropecuaria.</t>
  </si>
  <si>
    <t>Victimas</t>
  </si>
  <si>
    <t>* Presentación de los proyectos de implementación por parte de los entes territoriales, demoras en los procesos de contratación para la prestación del SPEA.
* A la fecha, no hay una línea base de atención de personas víctimas teniendo en cuenta las inconsistencias de la plataforma VIVANTO y la cantidad de información por revisar.</t>
  </si>
  <si>
    <t>Jóvenes rurales atendidos con el Servicio Público de Extensión Agropecuaria</t>
  </si>
  <si>
    <t>Número de jóvenes rurales atendidos con el Servicio Público de Extensión Agropecuaria</t>
  </si>
  <si>
    <t>ADR9 Jóvenes Rurales en el Registro, beneficiados con el Servicio Público de Extensión Agropecuaria</t>
  </si>
  <si>
    <t>4040 Pacto Colombia con las Juventudes: Estrategia para Fortalecer el Desarrollo Integral de la Juventud</t>
  </si>
  <si>
    <t>1.54 Beneficiar con el Servicio Público de Extensión Agropecuaria a jóvenes productores rurales.</t>
  </si>
  <si>
    <t>* Presentación de los proyectos de implementación por parte de los entes territoriales.
* Demoras en los procesos de contratación para la prestación del SPEA.</t>
  </si>
  <si>
    <t>Productoras atendidos con el Servicio Público de Extensión Agropecuaria</t>
  </si>
  <si>
    <t>Número de productoras atendidas con el Servicio Público de Extensión Agropecuaria</t>
  </si>
  <si>
    <t>A.G.19 Porcentaje de productoras en el registro que reciben el servicio de extensión agropecuaria</t>
  </si>
  <si>
    <t>1.63 Consolidar una base de datos con el listado de mujeres atendidas con el servicio público de extensión agropecuaria con base en el registro de usuarios en el servicio de extensión agropecuaria suministrado por la ADR.</t>
  </si>
  <si>
    <t>Productores atendidos con el Servicio Público de Extensión Agropecuaria en municipios PDET</t>
  </si>
  <si>
    <t>Número de productores atendidos con el Servicio Público de Extensión Agropecuaria en municipios PDET</t>
  </si>
  <si>
    <t>A.78P Porcentaje de productores en el registro que reciben el servicio de extensión agropecuaria en municipios PDET</t>
  </si>
  <si>
    <t>* Presentación de los proyectos de implementación por parte de los entes territoriales.
* Demoras en los procesos de contratación para la prestación del SPEA</t>
  </si>
  <si>
    <t>Registro de usuarios en base de datos que reciben el Servicio Público de Extensión Agropecuaria</t>
  </si>
  <si>
    <t>Número de bases de datos parciales del registro de usuarios que reciben el Servicio Público de Extensión Agropecuaria</t>
  </si>
  <si>
    <t>Servicio de Habilitación a las Entidades Prestadoras del Servicio de Extensión Agropecuaria -EPSEA´s </t>
  </si>
  <si>
    <t>* Funcionamiento de la plataforma Campo Innova del MADR.</t>
  </si>
  <si>
    <t>3.2 Fomentar el desarrollo de EPSEAS con un enfoque territorial que reconozca las diferentes formas de desarrollo y fortalecimiento de las capacidades del campesinado, incluyendo los saberes propios</t>
  </si>
  <si>
    <t>Registro de Entidades Prestadoras del Servicio de Extensión Agropecuaria habilitadas</t>
  </si>
  <si>
    <t>Número de bases de datos parciales de prestadoras del Servicio de Extensión Agropecuaria habilitadas</t>
  </si>
  <si>
    <t xml:space="preserve">Demora en la firma de las resoluciones de habilitación para la actualización del registro </t>
  </si>
  <si>
    <t>Registro de Entidades Prestadoras del Servicio de Extensión Agropecuaria habilitadas de base campesina</t>
  </si>
  <si>
    <t>Número de bases de datos parciales de Entidades Prestadoras del Servicio de Extensión Agropecuaria habilitadas de base campesina</t>
  </si>
  <si>
    <t>Servicio de Habilitación a las Entidades Prestadoras del Servicio de Extensión Agropecuaria -EPSEAs </t>
  </si>
  <si>
    <t>Demora en la firma de las resoluciones de habilitación para la actualización del registro.</t>
  </si>
  <si>
    <t>Entidades Prestadoras del Servicio de Extensión Agropecuaria habilitadas</t>
  </si>
  <si>
    <t>Número de Entidades Prestadoras del Servicio de Extensión Agropecuaria habilitadas</t>
  </si>
  <si>
    <t>Entidades Prestadoras del Servicio de Extensión Agropecuaria Habilitadas</t>
  </si>
  <si>
    <t>Pendiente de la radicación de documentos por parte de las entidades que quieran habilitarse.</t>
  </si>
  <si>
    <t>Seguimiento a la permanencia de los requisitos de habilitación de Entidades Prestadoras del Servicio de Extensión Agropecuaria</t>
  </si>
  <si>
    <t>Número de Formatos (F-SPE-004) diligenciados de la permanencia de los requisitos de habilitación de Entidades Prestadoras del Servicio de Extensión Agropecuaria</t>
  </si>
  <si>
    <t>Depende de la respuesta de las EPSEA, de acuerdo con la solicitud de documentos a verificar.</t>
  </si>
  <si>
    <t>Entidades Prestadoras del Servicio de Extensión Agropecuaria habilitadas de base campesina</t>
  </si>
  <si>
    <t xml:space="preserve">Número de Entidades Prestadoras del Servicio de Extensión Agropecuaria habilitadas de base campesina/
Número de solicitudes de habilitación de Entidades Prestadoras del Servicio de Extensión Agropecuaria de base campesina </t>
  </si>
  <si>
    <t>Se responde automáticamente desde correspondencia con el número de radicado.</t>
  </si>
  <si>
    <t>Se responde con la resolución de habilitación o con oficio radicado por ORFEO.</t>
  </si>
  <si>
    <t xml:space="preserve">Acompañamiento realizado a las Entidades Prestadoras del Servicio de Extensión Agropecuaria de base campesina </t>
  </si>
  <si>
    <t xml:space="preserve">Número de acompañamientos realizados a las Entidades Prestadoras del Servicio de Extensión Agropecuaria de base campesina </t>
  </si>
  <si>
    <t>3.3 Apoyar la formulación de los Planes Departamentales de Extensión Agropecuaria para incluir la visión de desarrollo rural del Plan Nacional de Desarrollo, la Reforma Rural Integral y la Paz Total</t>
  </si>
  <si>
    <t>Acompañar técnicamente la planificación y seguimiento a los Planes Departamentales de Extensión Agropecuaria - PDEA</t>
  </si>
  <si>
    <t>Número de Planes Departamentales de Extensión Agropecuaria - PDEA acompañados técnicamente</t>
  </si>
  <si>
    <t>Departamentos fortalecidos con la Escuela Nacional de promotores, promotoras y extensionistas para la Reforma Agraria (RA) y la Reforma Rural Integral (RRI)</t>
  </si>
  <si>
    <t>Número de departamentos fortalecidos con la Escuela Nacional de promotores, promotoras y extensionistas para la Reforma Agraria (RA) y la Reforma Rural Integral (RRI)</t>
  </si>
  <si>
    <t>3934 Política de Crecimiento Verde</t>
  </si>
  <si>
    <t>1.43 Desarrollar un programa de fortalecimiento de capacidades de los extensionistas agropecuarios, que deberá realizarse en el marco del SNIA y se aplicará, entre otros, a los potenciales clústeres del sector forestal (Economía forestal - Línea de acción 8).</t>
  </si>
  <si>
    <t>Objetivo 12: Producción y Consumo Responsables</t>
  </si>
  <si>
    <t>* Sujeto a contratación de operador logístico y organización de las Escuelas a desarrollar en los departamentos.</t>
  </si>
  <si>
    <t>Dirección de Comercialización</t>
  </si>
  <si>
    <t>4. Aumentar los ingresos de la ACFC a partir de procesos de comercialización justa y transparente.</t>
  </si>
  <si>
    <t>4.1 Prestar los servicios de apoyo a la comercialización en manos de la Agencia para fomentar el aumento de ingresos a través de mecanismos que aumenten las ventas de los productos agropecuarios a precios justos y transparentes</t>
  </si>
  <si>
    <t>Comercialización</t>
  </si>
  <si>
    <t>Organizaciones de pequeños productores y de la Agricultura Campesina Familiar y Comunitaria comercialmente fortalecidas</t>
  </si>
  <si>
    <t>Número de Organizaciones de pequeños productores y de la Agricultura Campesina Familiar y Comunitaria comercialmente fortalecidas</t>
  </si>
  <si>
    <t>Implementación de estrategias de fortalecimiento y apoyo comercial para organizaciones rurales a nivel nacional.  </t>
  </si>
  <si>
    <t>Servicio de fortalecimiento de capacidades locales     (Producto principal del proyecto) </t>
  </si>
  <si>
    <t>Plan Nacional para la Promoción de 
la Comercialización de la Producción de la 
Economía Campesina, Familiar y 
Comunitaria</t>
  </si>
  <si>
    <t>Productores capacitados en procesos de fortalecimiento con enfoque comercial y de negocios</t>
  </si>
  <si>
    <t xml:space="preserve">Número de productores capacitados en procesos de fortalecimiento con enfoque comercial y de negocios </t>
  </si>
  <si>
    <t>4.2 Fomentar circuitos cortos de comercialización en territorios priorizados como estrategias de aproximación comercial efectiva entre oferta y demanda para promover el desarrollo productivo y comercial de los productores de la ACFC y fortalecer el tejido social</t>
  </si>
  <si>
    <t>Base acopiada de información sobre la oferta comercial de las organizaciones registradas</t>
  </si>
  <si>
    <t>Número de bases acopiadas (preliminares y final) de información sobre oferta comercial de las organizaciones registradas</t>
  </si>
  <si>
    <t>Mercados campesinos municipales realizados</t>
  </si>
  <si>
    <t>Número de mercados campesinos municipales realizados</t>
  </si>
  <si>
    <t>Servicio de apoyo a la comercialización </t>
  </si>
  <si>
    <t>2.2 Mercados campesinos realizados</t>
  </si>
  <si>
    <t>Agroferias realizadas</t>
  </si>
  <si>
    <t>Número de agroferias realizadas</t>
  </si>
  <si>
    <t>Plan Nacional para para la Promoción de 
la Comercialización de la Producción de la 
Economía Campesina, Familiar y 
Comunitaria</t>
  </si>
  <si>
    <t>Ruedas de negocios de compras públicas locales realizadas</t>
  </si>
  <si>
    <t>Número de ruedas de negocios de compras públicas locales realizadas</t>
  </si>
  <si>
    <t>1.1 Eventos de ruedas de compras públicas locales realizados</t>
  </si>
  <si>
    <t>Acuerdos comerciales de compras públicas suscritos</t>
  </si>
  <si>
    <t>Número de acuerdos comerciales de compras públicas suscritos</t>
  </si>
  <si>
    <t>1.3 Acuerdos comerciales suscritos</t>
  </si>
  <si>
    <t>Ruedas de negocios municipales con el sector privado realizadas</t>
  </si>
  <si>
    <t>Número de ruedas de negocios municipales con el sector privado realizadas</t>
  </si>
  <si>
    <t>1.2 Encuentros con entidades del sector privado</t>
  </si>
  <si>
    <t>Encuentros comerciales con el sector privado efectuados</t>
  </si>
  <si>
    <t>Número de encuentros comerciales con el sector privados efectuados</t>
  </si>
  <si>
    <t>Acuerdos comerciales con el sector privado suscritos</t>
  </si>
  <si>
    <t>Número de acuerdos comerciales con el sector privado suscritos</t>
  </si>
  <si>
    <t>Organizaciones de productores con participación en el desarrollo de circuitos cortos apoyadas</t>
  </si>
  <si>
    <t>Número de organizaciones de productores con participación en el desarrollo de circuitos cortos apoyadas</t>
  </si>
  <si>
    <t>PNS.7.7 Organizaciones de Productores con participación en el Desarrollo de Circuitos Cortos apoyadas</t>
  </si>
  <si>
    <t>Municipios con circuitos cortos de comercialización fortalecidos</t>
  </si>
  <si>
    <t>Número de municipios con circuitos cortos de comercialización fortalecidos</t>
  </si>
  <si>
    <t>A.114 Municipios con circuitos cortos de comercialización fortalecidos</t>
  </si>
  <si>
    <t>Municipios PDET con circuitos cortos de comercialización fortalecidos</t>
  </si>
  <si>
    <t>Número de municipios PDET con circuitos cortos de comercialización fortalecidos</t>
  </si>
  <si>
    <t>A.114P Municipios PDET con circuitos cortos de comercialización fortalecidos</t>
  </si>
  <si>
    <t>Mujeres rurales con servicios de apoyo a la comercialización beneficiadas (Fortalecimiento comercial y circuitos cortos de comercialización)</t>
  </si>
  <si>
    <t>Número de mujeres rurales con servicios de apoyo a la comercialización beneficiadas</t>
  </si>
  <si>
    <t>Servicio de fortalecimiento de capacidades locales  y Servicio de apoyo a la comercialización</t>
  </si>
  <si>
    <t xml:space="preserve">1.65 Beneficiar a mujeres rurales mediante la intervención de las organizaciones de pequeños y medianos productores con el modelo de atención y prestación de servicios de apoyo a la comercialización. </t>
  </si>
  <si>
    <t>Jóvenes con servicios de apoyo a la comercialización beneficiados (Fortalecimiento comercial y circuitos cortos de comercialización)</t>
  </si>
  <si>
    <t>Número de jóvenes con servicios de apoyo a la comercialización beneficiados</t>
  </si>
  <si>
    <t>1.53 Brindar a jóvenes productores rurales servicios de promoción y apoyo a la asociatividad.</t>
  </si>
  <si>
    <t>Grupos étnicos (indígenas y NARP) con servicios de apoyo a la comercialización beneficiados (fortalecimiento comercial y circuitos cortos de comercialización)</t>
  </si>
  <si>
    <t>Número de grupos étnicos (indígenas y NARP) con servicios de apoyo a la comercialización beneficiados</t>
  </si>
  <si>
    <t>Víctimas con servicios de apoyo a la comercialización beneficiados (Fortalecimiento comercial y circuitos cortos de comercialización)</t>
  </si>
  <si>
    <t>Número de víctimas con servicios de apoyo a la comercialización beneficiados</t>
  </si>
  <si>
    <t>Pequeños productores y de la ACFC con acuerdos comerciales suscritos beneficiados</t>
  </si>
  <si>
    <t>Número de pequeños productores y de la ACFC con acuerdos comerciales suscritos beneficiados</t>
  </si>
  <si>
    <t>1 Pequeños y medianos productores con procesos de inclusión productiva, sostenible e inclusiva</t>
  </si>
  <si>
    <t>Compras de productos agropecuarios a las organizaciones ACFC realizadas</t>
  </si>
  <si>
    <t>Número de compras de productos agropecuarios a las organizaciones ACFC realizadas</t>
  </si>
  <si>
    <t>Dirección de Talento Humano</t>
  </si>
  <si>
    <t>6.15 Implementar el Plan Institucional de Capacitación</t>
  </si>
  <si>
    <t>Gestión del talento humano</t>
  </si>
  <si>
    <t>Plan Institucional de Capacitación ejecutado</t>
  </si>
  <si>
    <t>Número de actividades ejecutadas/ Número de actividades programadas</t>
  </si>
  <si>
    <t>Objetivo 4: Educación de Calidad</t>
  </si>
  <si>
    <t>Gestión Estratégica del Talento Humano</t>
  </si>
  <si>
    <t>Plan Institucional de Capacitación</t>
  </si>
  <si>
    <t>1.4 Debida diligencia</t>
  </si>
  <si>
    <t>Situaciones fortuitas externas por parte del contratista o proveedor.
Baja inscripción de los servidores a la fecha de inicio de la actividad. Afectan la realización de las actividades y generen la modificación del cronograma.</t>
  </si>
  <si>
    <t>6.16 Programa de bienestar social e incentivos</t>
  </si>
  <si>
    <t>Programa de Bienestar Social e Incentivos ejecutado</t>
  </si>
  <si>
    <t>Objetivo 3: Salud y Bienestar</t>
  </si>
  <si>
    <t>Situaciones fortuitas externas como racionamiento de agua, trabajo en casa de carácter obligatorio, restricción de acceso a las sedes, que generan modificaciones en el cronograma de actividades. O baja inscripción de los servidores en las actividades planeadas</t>
  </si>
  <si>
    <t>6.14 Implementar el Plan Anual de Vacantes y el Plan de Previsión de Recursos Humanos</t>
  </si>
  <si>
    <t>Informes del Plan anual de Vacantes aprobado</t>
  </si>
  <si>
    <t>Número de Informes al Plan anual de vacantes</t>
  </si>
  <si>
    <t>Objetivo 8: Trabajo Decente y Crecimiento Económico</t>
  </si>
  <si>
    <t>Plan Anual de Vacantes</t>
  </si>
  <si>
    <t xml:space="preserve">Novedades en la planta de personal como cambios en la administración lo cual genera captación de renuncias en los cargos de libre nombramiento y remoción.
Las vacancias temporales o definitivas que se deben proveer en nombramientos provisionales no son atendidas por la alta dirección
</t>
  </si>
  <si>
    <t>6.17 Implementar el Plan de trabajo anual en Seguridad y Salud en el Trabajo</t>
  </si>
  <si>
    <t>Plan de Trabajo Anual de Seguridad y Salud en el Trabajo implementado</t>
  </si>
  <si>
    <t>Plan de trabajo anual en Seguridad y Salud en el Trabajo</t>
  </si>
  <si>
    <t xml:space="preserve">Situaciones fortuitas externas por parte del contratista o proveedor.
Falta de compromiso de colaboradores en la participación del SST.
</t>
  </si>
  <si>
    <t>Víctimas</t>
  </si>
  <si>
    <t>Informes generados en relación a la gestión en materia de atención a Víctimas</t>
  </si>
  <si>
    <t>Número Informes de gestión en materia de atención a Víctimas</t>
  </si>
  <si>
    <t> </t>
  </si>
  <si>
    <t>Diálogo Social</t>
  </si>
  <si>
    <t>Participación, concertación y/o atención inmediata a movilizaciones y  mesas de diálogo convocadas por el Gobierno Nacional, comunidades y/o organizaciones</t>
  </si>
  <si>
    <t>Número de mesas atendidas / Número de mesas convocadas</t>
  </si>
  <si>
    <t>Listas de asistencia, actas  de concertación reportados en la herramienta de control</t>
  </si>
  <si>
    <t>Objetivo 10: Reducción de las Desigualdades</t>
  </si>
  <si>
    <t>*Dificultades relacionadas con la gestión administrativa para realizar los desplazamientos.
*Espacios convocados de manera simultánea.
*Limitación en la disponibilidad de personal para atender los espacios.
*Problemas de orden público que impidan la llegada al territorio.</t>
  </si>
  <si>
    <t>Número de informes generados con rutas de acción definidas sobre los compromisos adquirido/  Número de informes requeridos producto de compromisos de Diálogo Social</t>
  </si>
  <si>
    <t>Correo electrónico, invitación, circulares que ingresen por los canales oficiales de la Agencia o por convocatoria de la Agencia realizada por correo electrónico</t>
  </si>
  <si>
    <t>Relatorías o actas de reuniones en las que se evidencia la definición de la ruta de acción definida acompañada de lista de asistencia y/o registro fotográfico</t>
  </si>
  <si>
    <t>*Cuellos de botella en gestión administrativa institucional o que impidan el avance en la gestión de acciones para el desarrollo rural. 
*Dificultades de las organizaciones sociales para cumplir con los requerimientos de implementación de acciones para el desarrollo rural.</t>
  </si>
  <si>
    <t>Requerimientos institucionales y de ciudadano sobre de juventud rural atenddos</t>
  </si>
  <si>
    <t>Número de requerimientos atendidos/ Número de requerimientos recibidos</t>
  </si>
  <si>
    <t>Solicitudes de requerimiento que ingresen por los canales oficiales de la Agencia sobre juventud rural</t>
  </si>
  <si>
    <t xml:space="preserve">Requerimientos atendidos relacionados con juventud rural </t>
  </si>
  <si>
    <t>Participación en espacios intra e interinstitucionales relacionados con jóvenes</t>
  </si>
  <si>
    <t>Número de espacios atendidos / Número de espacios convocados</t>
  </si>
  <si>
    <t>Listas de asistencia,  actas  de concertación reportadas en la herramienta de control</t>
  </si>
  <si>
    <t>Informes de seguimiento a los compromisos establecidos en las mesas de diálogo social, verificando su avance y cumplimiento</t>
  </si>
  <si>
    <t>Número de informes de seguimiento a los compromisos</t>
  </si>
  <si>
    <t xml:space="preserve">Acompañamiento a los espacios derivados de la consulta previa de PND, verificando su avance y cumplimiento. </t>
  </si>
  <si>
    <t>Articulación de espacios interinstitucionales e intrainstitucionales para el cumplimiento de compromisos de diálogo social de la entidad</t>
  </si>
  <si>
    <t>Vicepresidencia de Gestión Contractual</t>
  </si>
  <si>
    <t>6.9 Acompañar a las diferentes áreas de la ADR en las etapas precontractual, contractual y poscontractual de acuerdo con la normatividad legal vigente y los procedimientos establecidos en la entidad</t>
  </si>
  <si>
    <t>Gestión Contractual</t>
  </si>
  <si>
    <t xml:space="preserve">Contratos y/o convenios celebrados   </t>
  </si>
  <si>
    <t>Número de contratos y/o convenios celebrados / Número de contratos y/o convenios solicitados</t>
  </si>
  <si>
    <t>Solicitudes para elaboración de contratos remitidas por las dependencias de la Agencia a través del Sistema de Gestión Documental y que cumplan con los requerimientos legales</t>
  </si>
  <si>
    <t>Contratos elaborados con el cumplimiento de requisitos y publicados en SECOP II</t>
  </si>
  <si>
    <t>Compras y Contratación Pública</t>
  </si>
  <si>
    <t>*Demoras en los trámites contractuales por documentación incompleta o por incumplimiento de los requisitos internos y legales
*Insuficiencia de recurso humano</t>
  </si>
  <si>
    <t>Modificaciones contractuales realizadas (adiciones, prórrogas, terminaciones anticipadas, cesiones, suspensiones, liquidaciones, entre otras)</t>
  </si>
  <si>
    <t>Número de modificaciones contractuales realizadas / Número de modificaciones requeridas</t>
  </si>
  <si>
    <t>Solicitudes para modificaciones de contratos de prestación de servicios profesionales y misionales remitidas por las dependencias a través del Sistema de Gestión Documental y que cumplan con los requerimientos legales</t>
  </si>
  <si>
    <t>Modificaciones de contratos de PSP y misionales realizadas con el cumplimiento de requisitos y Otrosí publicados en SECOP II</t>
  </si>
  <si>
    <t>*Demoras en los trámites contractuales por documentación incompleta o por incumplimiento de los requisitos internos y legales</t>
  </si>
  <si>
    <t>Procesos de selección revisados y gestionados desde la etapa pre-contractual hasta la adjudicación o declaratoria desierto en la plataforma transaccional SECOP II</t>
  </si>
  <si>
    <t>Número de procesos atendidos / Número de procesos solicitados</t>
  </si>
  <si>
    <t>Memorando de solicitud para el desarrollo del proceso de selección en las diferentes modalidades aplicables de acuerdo a su objeto y cuantía</t>
  </si>
  <si>
    <t>Proceso de selección desarrollado y adjudicado o declaratoria desierto según las condiciones particulares que se den en el proceso</t>
  </si>
  <si>
    <t xml:space="preserve">Procesos Administrativos Sancionatorios  </t>
  </si>
  <si>
    <t>Número de Procesos Administrativos Sancionatorios con notificación de resolución de decisión de fondo/ Número de Procesos Administrativos Sancionatorios que deben adoptar una decisión de fondo previo a perder competencia</t>
  </si>
  <si>
    <t>Memorando remitido por el supervisor  informe de presunto incumplimiento que cumpla con lo exigido en el Estatuto Anticorrupción, con el fin de solicitar ante la VGC el inicio del PAS en contra del contratista</t>
  </si>
  <si>
    <t>Notificación de resolución de decisión de fondo</t>
  </si>
  <si>
    <t>Registro de procesos contractuales actualizados en bases de datos</t>
  </si>
  <si>
    <t>Número de registros de procesos contractuales recibidos en la Vicepresidencia de Gestión Contractual actualizados en bases de datos</t>
  </si>
  <si>
    <t>*Insuficiencia de recurso humano</t>
  </si>
  <si>
    <t xml:space="preserve">Informes de gestión de los asuntos de la Presidencia </t>
  </si>
  <si>
    <t>Paz</t>
  </si>
  <si>
    <t>Informes sobre el avance en la implementación de la política de Paz Total</t>
  </si>
  <si>
    <t>Número de informes sobre el avance en la implementación de la política de Paz Total realizados</t>
  </si>
  <si>
    <t>Informes sobre Trabajos, Obras y Actividades (TOAR) con contenido restaurador y reparador, vinculados a los Proyectos Integrales de Desarrollo Agropecuario y Rural (PIDAR), que surgen de las decisiones de la Jurisdicción Especial para la Paz (JEP)</t>
  </si>
  <si>
    <t xml:space="preserve">Número de informes sobre TOAR con contenido restaurador y reparador vinculados a Proyectos Integrales de Desarrollo Agropecuario y Rural (PIDAR), que surgen de las decisiones de la Jurisdicción Especial para la Paz (JEP)
​
 </t>
  </si>
  <si>
    <t>Oficina Jurídica</t>
  </si>
  <si>
    <t xml:space="preserve">6.10 Implementar las acciones jurídicas y legales relacionadas con el accionar de la Agencia </t>
  </si>
  <si>
    <t>Gestión jurídica</t>
  </si>
  <si>
    <t>Procesos de cobro coactivo iniciados</t>
  </si>
  <si>
    <t>Número de procesos de cobro coactivo iniciados/Número de solicitudes de inicio de procesos de cobro coactivo que cumplen con los requisitos del título valor.</t>
  </si>
  <si>
    <t>Solicitudes de inicio de procesos de cobro coactivo, remitidas por las UTT o las asociaciones de usuarios, a través correo electrónico, memorando u oficios enviados por el sistema correspondencia de la entidad, que cumplen con los requisitos.</t>
  </si>
  <si>
    <t>Mandamiento de pago emitido</t>
  </si>
  <si>
    <t>Defensa Jurídica</t>
  </si>
  <si>
    <t>Falta de requisitos del título valor, pues en este la obligación debe ser clara, expresa y exigible</t>
  </si>
  <si>
    <t>Procesos de cobro coactivo terminados</t>
  </si>
  <si>
    <t>Número de procesos de cobro coactivo terminados/Numero de procesos cobro coactivo que cumplen requisitos para su terminación.</t>
  </si>
  <si>
    <t xml:space="preserve">Procesos de cobro coactivo que cumplen con los requisitos para dar por terminado el respectivo proceso. </t>
  </si>
  <si>
    <t>Procesos con Auto de terminación comunicado a la UTT o Asociación de usuarios.</t>
  </si>
  <si>
    <t>Desactualización de la información</t>
  </si>
  <si>
    <t>Demandas judiciales contra la ADR contestadas</t>
  </si>
  <si>
    <t>Número de demandas contestadas / Numero de demandas presentadas</t>
  </si>
  <si>
    <t xml:space="preserve">Demandas admitidas por el despacho judicial </t>
  </si>
  <si>
    <t>Radicación de la contestación ante el despacho judicial o en el sistema SAMAI</t>
  </si>
  <si>
    <t>Ausencia de soporte técnico por parte de las dependencias misionales y de apoyo de la entidad</t>
  </si>
  <si>
    <t>Solicitudes de Conciliación analizadas por el Comité de Conciliación</t>
  </si>
  <si>
    <t>Número de solicitudes de conciliación analizadas por el Comité de Conciliación dentro del término legal / Número de solicitudes de conciliación recibidas durante el periodo.</t>
  </si>
  <si>
    <t>Solicitudes de conciliación informadas a la ADR mediante el correo de notificacionesjudiciales@adr.gov.co</t>
  </si>
  <si>
    <t>Acta de la sesión del Comité de Conciliación en la que se analizó la solicitud, debidamente suscrita por el Presidente de la Agencia o su delegado y el secretario técnico del comité de conciliación</t>
  </si>
  <si>
    <t>Emisión de Conceptos jurídicos (internos o externos)</t>
  </si>
  <si>
    <t xml:space="preserve">Número de conceptos jurídicos emitidos / Número de conceptos jurídicos solicitados
</t>
  </si>
  <si>
    <t>Solicitudes de concepto recibidas mediante memorando, oficio o correo electrónico.</t>
  </si>
  <si>
    <t xml:space="preserve">Conceptos jurídicos emitidos </t>
  </si>
  <si>
    <t>Incumplimiento de los requisitos de la solicitud de concepto establecidos en la circular correspondiente,</t>
  </si>
  <si>
    <t>Asesoramiento Jurídico</t>
  </si>
  <si>
    <t>Número de asesorías jurídicas prestadas / Número de asesorías jurídicas solicitadas</t>
  </si>
  <si>
    <t>Solicitudes de acompañamiento jurídico de las dependencias de la adr, que se reciban a través del correo electrónico juridica@adr.gov.co</t>
  </si>
  <si>
    <t>Proyectos de actos administrativos, actas  de reunión, citaciones a mesas de trabajo o listados de asistencia, remitidas por Correo electrónico</t>
  </si>
  <si>
    <t>Solicitud de asesoría sin  antecedentes jurídicos del tema objeto de la reunión, que permitan estudiar el caso.</t>
  </si>
  <si>
    <t xml:space="preserve">Seguimiento al cumplimiento de órdenes judiciales </t>
  </si>
  <si>
    <t>Número de informes de seguimiento realizados/ Número de procesos en etapa de cumplimiento de órdenes</t>
  </si>
  <si>
    <t xml:space="preserve">Requerimiento de informe remitido por los despachos judiciales, el MADR, entes de control u otras entidades vinculadas </t>
  </si>
  <si>
    <t>Informe radicado en el sistema ORFEO o remitidos a través del correo electrónico</t>
  </si>
  <si>
    <t>Falta de evidencias de cumplimiento remitidas por las dependencias encargadas de dar cumplimiento a las órdenes.</t>
  </si>
  <si>
    <t>Oficina de Planeación</t>
  </si>
  <si>
    <t>Acompañamiento técnico a las dependencias durante el ciclo de los proyectos de Inversión</t>
  </si>
  <si>
    <t>Número de acompañamientos a las dependencias durante el ciclo de los proyectos de Inversión realizados</t>
  </si>
  <si>
    <t>Servicio de actualización del Sistema de Gestión     (Producto principal del proyecto)  </t>
  </si>
  <si>
    <t>Gestión de Calidad</t>
  </si>
  <si>
    <t>Bimensual</t>
  </si>
  <si>
    <t>6.2 Integrar y articular los sistemas de gestión de la Agencia de Desarrollo Rural</t>
  </si>
  <si>
    <t>Metodología integral de riesgos implementada</t>
  </si>
  <si>
    <t>Porcentaje de avance en la implementación de la metodología integral de riesgos</t>
  </si>
  <si>
    <t xml:space="preserve">1. Gestión del Riesgo </t>
  </si>
  <si>
    <t xml:space="preserve">Resistencia a la identificación de posibles actos de corrupción y al cambio </t>
  </si>
  <si>
    <t>Asesoría sobre herramientas transversales del SIG (Planes de mejoramiento, Riesgos, Documentación, Normograma), a los procesos de la ADR prestada.</t>
  </si>
  <si>
    <t>Solicitudes de asesoría en las herramientas transversales del SIG atendidas/ solicitudes de asesoría en las herramientas trasversales del SIG recibidas por correo o a través de Sisgestión o Isolución</t>
  </si>
  <si>
    <t xml:space="preserve">Solicitudes de asesoría en las herramientas transversales del SIG recibidas por correo o a través de sistemas de información (Sisgestión o Isolución) para atender durante el mes </t>
  </si>
  <si>
    <t xml:space="preserve">Solicitudes atendidas con registro en la herramienta de control y resultado de la asesoría </t>
  </si>
  <si>
    <t>Fortalecimiento Organizacional y Simplificación de Procesos</t>
  </si>
  <si>
    <t xml:space="preserve">Cultura para realizar el requerimiento 
Disposición de las partes para realizar las asesorías </t>
  </si>
  <si>
    <t>Informes de la gestión del desempeño institucional elaborados</t>
  </si>
  <si>
    <t>Número de informes generados para las partes interesadas</t>
  </si>
  <si>
    <t>Oportunidad en la consecución de la información 
Falta de unificación y centralización de la información 
Dispersión de información 
Ausencia de responsabilidad</t>
  </si>
  <si>
    <t>Programa de Transparencia y Ética Pública implementado</t>
  </si>
  <si>
    <t>Porcentaje de avance en la implementación del Programa de Transparencia y Ética Pública.</t>
  </si>
  <si>
    <t>3.3 Integridad en el servicio público</t>
  </si>
  <si>
    <t>Conflicto de intereses
Falta de interés 
Cambios institucionales 
Segregación de funciones 
Ausencia de responsabilidad</t>
  </si>
  <si>
    <t>Informes de seguimiento a la Ejecución Presupuestal presentados</t>
  </si>
  <si>
    <t>Número de informes de seguimiento a la Ejecución presupuestal presentados</t>
  </si>
  <si>
    <t>Gestión presupuestal y eficiencia del gasto público</t>
  </si>
  <si>
    <t>Falta de personal para desarrollar las tareas</t>
  </si>
  <si>
    <t>Trámites de gestión presupuestal atendidos</t>
  </si>
  <si>
    <t xml:space="preserve">Número de trámites de gestión presupuestal atendidos / Número de trámites de gestión presupuestal recibidos </t>
  </si>
  <si>
    <t xml:space="preserve">Solicitudes de Trámites de gestión presupuestal de las dependencias recibidas de acuerdo con el procedimiento y manual de trámites </t>
  </si>
  <si>
    <t>Solicitudes de trámites de gestión presupuestal radicadas en los canales oficiales de acuerdo con el procedimiento vigente de las entidades</t>
  </si>
  <si>
    <t xml:space="preserve">Demoras en la trámites presupuestales que no permitan </t>
  </si>
  <si>
    <t>Plan de trabajo de la Política de Información Estadística implementado</t>
  </si>
  <si>
    <t>Porcentaje de avance de plan de trabajo implementado</t>
  </si>
  <si>
    <t>Seguimiento a los instrumentos de planeación y de política pública realizados</t>
  </si>
  <si>
    <t>Seguimientos a los instrumentos de planeación y de política publica generados / seguimientos a los instrumentos de planeación y de política publica requeridos</t>
  </si>
  <si>
    <t>Solicitudes por correo electrónico u oficios que ingresen por los canales oficiales de la Agencia</t>
  </si>
  <si>
    <t>Informes enviados  por correo electrónico radicados por los canales oficiales de la Agencia.
Reportes cargados en las plataformas dispuestas para el registro de la información</t>
  </si>
  <si>
    <t>Informes sobre el cumplimiento de compromisos y política pública generados</t>
  </si>
  <si>
    <t>Informes sobre el cumplimiento de compromisos y política pública generados / informes sobre el cumplimiento de compromisos y política pública requeridos</t>
  </si>
  <si>
    <t>Informes enviados  por correo electrónico o radicados por los canales oficiales de la Agencia</t>
  </si>
  <si>
    <t>Dirección de Calificación y Financiación</t>
  </si>
  <si>
    <t>2. Aumentar la productividad sostenible de los actores de la economía y agricultura campesina, étnica, familiar y comunitaria.</t>
  </si>
  <si>
    <t>2.1 Formular proyectos productivos asociativos en el territorio para el aumento de la productividad de la Economía Campesina Familiar Étnica y Comunitaria</t>
  </si>
  <si>
    <t>Activos Productivos</t>
  </si>
  <si>
    <t>Proyectos Integrales de Desarrollo Agropecuario y Rural (PIDAR) evaluados y calificados</t>
  </si>
  <si>
    <t>Proyectos Integrales de Desarrollo Agropecuario y Rural (PIDAR) evaluados y calificados / Proyectos Integrales de Desarrollo Agropecuario y Rural (PIDAR) estructurados</t>
  </si>
  <si>
    <t>Proyectos Integrales de Desarrollo Agropecuario y Rural radicados desde la Vicepresidencia de Integración Productiva mediante el Banco de Proyectos para desarrollar el proceso de viabilidad y calificación</t>
  </si>
  <si>
    <t>Concepto de viabilización de Proyecto Integral de Desarrollo Agropecuario y Rural enviado por correo electrónico a la Vicepresidencia de Proyectos con la recomendación de cofinanciación</t>
  </si>
  <si>
    <t>Apoyo para la Estructuración y Cofinanciación de Proyectos Integrales de Desarrollo Agropecuario y Rural a nivel Nacional</t>
  </si>
  <si>
    <t>Servicio de apoyo financiero para proyectos productivos </t>
  </si>
  <si>
    <t>A.89 Proyectos de desarrollo agropecuario y rural integral con enfoque territorial identificados que requieren centro de acopio, con centros de acopio construidos o rehabilitados, para territorios y población definidos en el respectivo plan</t>
  </si>
  <si>
    <t>ADR3 Número de Proyectos Integrales de Desarrollo Agropecuario y Rural (PIDAR) cofinanciados</t>
  </si>
  <si>
    <t>2.58 Brindar apoyo financiero por medio de la cofinanciación de PIDAR a productores rurales víctimas del conflicto.</t>
  </si>
  <si>
    <t xml:space="preserve">*Problemas de orden público
*Prolongación en el tiempo de estructuración de los Proyectos Integrales de Desarrollo Agropecuario y Rural
*Necesidad de estudios y diseños en los Proyectos Integrales de Desarrollo Agropecuario y Rural, lo cual extiende el tiempo de estructuración y se imposibilite la calificación </t>
  </si>
  <si>
    <t>Actualización del registro administrativo de los Proyectos Integrales de Desarrollo Agropecuario y Rural respecto a la calificación, viabilización y cofinanciación</t>
  </si>
  <si>
    <t>Registro administrativo actualizado</t>
  </si>
  <si>
    <t>202300000000226</t>
  </si>
  <si>
    <t>Gestión de la Información Estadística</t>
  </si>
  <si>
    <t>*Contar con información actualizada</t>
  </si>
  <si>
    <t>Dirección de Seguimiento y Control</t>
  </si>
  <si>
    <t>Informe de avance sobre el monitoreo, seguimiento y control de los Proyectos Integrales de Desarrollo Agropecuario y Rural en ejecución</t>
  </si>
  <si>
    <t>Número de informes de avance sobre el monitoreo, seguimiento y control de los Proyectos Integrales de Desarrollo Agropecuario y Rural en ejecución</t>
  </si>
  <si>
    <t>*No contar con la información de los proyectos en los tiempos establecidos para la elaboración del informe</t>
  </si>
  <si>
    <t>Beneficiarios con socialización de Lecciones Aprendidas y Buenas Prácticas</t>
  </si>
  <si>
    <t>Número de beneficiarios con socialización de Lecciones Aprendidas y Buenas Prácticas</t>
  </si>
  <si>
    <t xml:space="preserve">Problemas de orden público
</t>
  </si>
  <si>
    <t>Actualización del registro administrativo de los Proyectos Integrales de Desarrollo Agropecuario y Rural respecto al seguimiento a la ejecución</t>
  </si>
  <si>
    <t>Registro administrativo actualizado de los Proyectos Integrales de Desarrollo Agropecuario y Rural respecto al seguimiento a la ejecución</t>
  </si>
  <si>
    <t>Vicepresidencia de Proyectos</t>
  </si>
  <si>
    <t>Proyectos Integrales de Desarrollo Agropecuario y Rural cofinanciados</t>
  </si>
  <si>
    <t>Número de Proyectos Integrales de Desarrollo Agropecuario y Rural cofinanciados</t>
  </si>
  <si>
    <t xml:space="preserve">2 Proyectos estructurados (PIDAR) </t>
  </si>
  <si>
    <t>Operación estadística</t>
  </si>
  <si>
    <t>*Limitación de recursos
*Priorización por parte de la Vicepresidencia de Proyectos y envío a la Dirección de Calificación y Financiación para viabilizar el proyecto y recomendarlo a la Presidencia de la ADR, una vez es avalado por la Presidencia de la ADR se emite la resolución de cofinanciación</t>
  </si>
  <si>
    <t>Proyectos Integrales de Desarrollo Agropecuario y Rural cofinanciados cofinanciados en zonas de reserva campesina (ZRC)</t>
  </si>
  <si>
    <t>Número de Proyectos Integrales de Desarrollo Agropecuario y Rural cofinanciados en ZRC</t>
  </si>
  <si>
    <t>Objetivo 1: Fin de la Pobreza</t>
  </si>
  <si>
    <t>Proyectos Integrales de Desarrollo Agropecuario y Rural cerrados</t>
  </si>
  <si>
    <t>Número de actos administrativos publicados/ Número de conceptos de cierre (Informe de cierre + Informe de visitas de cierre)</t>
  </si>
  <si>
    <t>Conceptos de cierre de proyecto remitido por la Dirección de Seguimiento y Control el cual contiene el informe de cierre de proyecto por parte de la DAAP y el informe de visita de cierre por parte de la Dirección de Seguimiento y Control</t>
  </si>
  <si>
    <t>Acto administrativo de cierre comunicado</t>
  </si>
  <si>
    <t>Cambios en los tiempos de ejecución de los proyectos de acuerdo con la programación inicial
No recibir los insumos requeridos para realizar el acto administrativo de cierre.</t>
  </si>
  <si>
    <t>Dirección de Participación y Asociatividad</t>
  </si>
  <si>
    <t>5. Fortalecer las capacidades técnicas, estratégicas y financieras del campesinado para el desarrollo rural y agropecuario.</t>
  </si>
  <si>
    <t>5.1 Apoyar a los campesinos, sus organizaciones y los productores en el fomento, consolidación y sostenibilidad de los procesos asociativos y participativos relacionados con los procesos productivos agropecuarios con enfoque en la economía campesina, familiar étnica y comunitaria</t>
  </si>
  <si>
    <t>Asociatividad</t>
  </si>
  <si>
    <t>Productores rurales asesorados en asociatividad</t>
  </si>
  <si>
    <t>Número de productores rurales atendidos con las estrategias de asesoría asociativa estipuladas en la MIA</t>
  </si>
  <si>
    <t>20240000000130</t>
  </si>
  <si>
    <t>Incremento del acceso de los productores rurales a procesos de acción colectiva de desarrollo productivo rural nacional. </t>
  </si>
  <si>
    <t>Servicio de asesoría asociativa </t>
  </si>
  <si>
    <t>Productores rurales asesorados</t>
  </si>
  <si>
    <t>ADR2 Jóvenes productores rurales atendidos con Promoción y Apoyo a la Asociatividad</t>
  </si>
  <si>
    <t>1. Bloqueo de los recursos asignados a la Agencia de Desarrollo Rural para realizar las actividades del proyecto.
2. Restricciones a la movilidad y desplazamiento del equipo de trabajo a territorio
3. Cambios de administración en la entidad que impliquen modificaciones en los lineamientos establecidos para la atención en temas de promoción y apoyo a la asociatividad.
4. Incumplimiento en términos contractuales de proveedores de bienes y servicios.
5. Restricciones al transporte aéreo y terrestre a nivel nacional o territorial por eventos como: cierre de fronteras, cierre de vías por desastres, fenómenos climáticos o alteraciones del orden público.</t>
  </si>
  <si>
    <t>Asesoría para la sostenibilidad de apuestas de desarrollo rural</t>
  </si>
  <si>
    <t>Número de asesorías para sostenibilidad de apuestas de desarrollo rural realizadas</t>
  </si>
  <si>
    <t>Servicio de asesoría para la sostenibilidad de apuestas de desarrollo rural     (Producto principal del proyecto) </t>
  </si>
  <si>
    <t>Grupos de Productores Rurales Formales y No Formales Asesorados</t>
  </si>
  <si>
    <t>Número de Grupos de Productores Rurales Formales y No Formales Asesorados</t>
  </si>
  <si>
    <t>4042 Pacto Colombia con las Juventudes: Estrategia para Fortalecer el Desarrollo Integral de la Juventud</t>
  </si>
  <si>
    <t>Diseño, alistamiento  e implementación de las estrategias de promoción y apoyo a la asociatividad</t>
  </si>
  <si>
    <t>Número de estrategias de promoción y apoyo a la asociatividad implementadas</t>
  </si>
  <si>
    <t>Dirección de Acceso a Activos Productivos</t>
  </si>
  <si>
    <t>2.2 Apoyar la estrategia de acceso y formalización de tierras de la Reforma Rural Integral con proyectos productivos a beneficiarios directos</t>
  </si>
  <si>
    <t xml:space="preserve">Proyectos integrales de desarrollo agropecuario y rural estructurados </t>
  </si>
  <si>
    <t xml:space="preserve">Número de proyectos integrales de desarrollo agropecuario y rural estructurados </t>
  </si>
  <si>
    <t xml:space="preserve">Servicio de apoyo en la formulación y estructuración de proyectos  </t>
  </si>
  <si>
    <t>Proyectos estructrurados</t>
  </si>
  <si>
    <t>Proyectos integrales de desarrollo agropecuario y rural con enfoque indígena para la región Amazonía estructurados</t>
  </si>
  <si>
    <t>Número de proyectos integrales de desarrollo agropecuario y rural con enfoque indígena para la región Amazonía estructurados</t>
  </si>
  <si>
    <t>ID 273 - Porcentaje de proyectos integrales de desarrollo agropecuario y rural con enfoque indígena para la región Amazonía, en ejecución</t>
  </si>
  <si>
    <t xml:space="preserve">Proyectos integrales de desarrollo agropecuario y rural con enfoque indígena estructurados  </t>
  </si>
  <si>
    <t xml:space="preserve">Número de Proyectos integrales de desarrollo agropecuario y rural con enfoque indígena estructurados </t>
  </si>
  <si>
    <t>ID 404 - Porcentaje de proyectos integrales de desarrollo agropecuario y rural con enfoque indígena, en ejecución</t>
  </si>
  <si>
    <t>Proyectos integrales de desarrollo agropecuario y rural para comunidades negras, afrocolombianas, raizales y palenqueras estructurados</t>
  </si>
  <si>
    <t>Número de proyectos integrales de desarrollo agropecuario y rural para comunidades negras, afrocolombianas, raizales y palenqueras estructurados</t>
  </si>
  <si>
    <t>ID 457 - Porcentaje de proyectos integrales de desarrollo agropecuario y rural para comunidades negras, afrocolombianas, raizales y palenqueras en ejecución</t>
  </si>
  <si>
    <t xml:space="preserve">Proyectos integrales de desarrollo agropecuario con enfoque indígena para la creación, construcción, mejoramiento y ampliación de los sistemas de agua estructurados </t>
  </si>
  <si>
    <t>Número de proyectos integrales de desarrollo agropecuario y rural con enfoque indígena para la creación, construcción, mejoramiento y ampliación de los sistemas de agua estructurados</t>
  </si>
  <si>
    <t>ID 408 - Porcentaje de proyectos integrales de desarrollo agropecuario y rural con enfoque indígena para la creación, construcción, mejoramiento, y ampliación de los sistemas de agua en ejecución</t>
  </si>
  <si>
    <t>Proyectos estructurados con adecuación intrapredial finalizados fuera de distritos en municipios PDET</t>
  </si>
  <si>
    <t>Proyectos de adecuación intra-predial fuera de distritos en municipios PDET estructurados / Proyectos de adecuación intra-predial fuera de distritos en municipios PDET identificados</t>
  </si>
  <si>
    <t xml:space="preserve">Corresponde a las solicitudes recibidas  de proyectos vía  Convocatoria  y  Estratégicos Nacionales  que  cumplen con los requisitos para ser estructurados. </t>
  </si>
  <si>
    <t>Corresponde a el cumplimento de la siguiente rutas: Aprobación de estudios y diseños, estructuración del proyecto con adecuación intra predial enviado a la Dirección de Calificación a través del banco del proyecto y/o Memorando y expedición de Acto de resolución de cofinanciación.</t>
  </si>
  <si>
    <t>PNS.1.1 Área con proyectos de adecuación intra-predial finalizados fuera de distritos en municipios PDET</t>
  </si>
  <si>
    <t>Proyectos estructurados adecuación intrapredial finalizados fuera de distritos o en municipios NO PDET</t>
  </si>
  <si>
    <t>Proyectos de adecuación intra-predial fuera de distritos en municipios NO PDET estructurados / Proyectos de adecuación intra-predial fuera de distritos en municipios NO PDET identificados</t>
  </si>
  <si>
    <t>PNS.1.2 Área con proyectos de adecuación intra-predial finalizados fuera de distritos en municipios NO PDET</t>
  </si>
  <si>
    <t>Proyectos Integrales de Desarrollo Agropecuario y Rural cofinanciados con cierre financiero y administrativo</t>
  </si>
  <si>
    <t xml:space="preserve">Número de Proyectos Integrales de Desarrollo Agropecuario y Rural cofinanciados con cierre financiero y administrativo </t>
  </si>
  <si>
    <t>Dirección Administrativa y Financiera</t>
  </si>
  <si>
    <t>Gestión Financiera</t>
  </si>
  <si>
    <t>Ordenes de pago generadas</t>
  </si>
  <si>
    <t>Ordenes de pago generadas/Solicitudes para trámite de pago radicadas en KLIC con el lleno de requisitos</t>
  </si>
  <si>
    <t>Solicitudes de pago recibidas en plataforma KLIC con el lleno de requisitos desde el 1er dia habil hasta 2 dias habiles antes de finalizar el mes</t>
  </si>
  <si>
    <t>Pagos realizados de acuerdo a la disponibilidad de PAC</t>
  </si>
  <si>
    <t>Limitación de disponibilidad de PAC
Fallas tecnologicas en el sistema de información SIIF</t>
  </si>
  <si>
    <t>Estados Financieros elaborados y Publicados</t>
  </si>
  <si>
    <t>Número de Estados Financieros elaborados y publicados de acuerdo con las fechas establecidad por la CGN.</t>
  </si>
  <si>
    <t>1 (2024)</t>
  </si>
  <si>
    <t>1 (2025-1)</t>
  </si>
  <si>
    <t>1 (2025-2)</t>
  </si>
  <si>
    <t>1 (2025-3)</t>
  </si>
  <si>
    <t>Fallas tecnologicas en el sisitema de información SIIF</t>
  </si>
  <si>
    <t xml:space="preserve">Trámites (CDP - RP) presupuestales  generados </t>
  </si>
  <si>
    <t>Número de trámites presupuestales generados (CDP-RP) / Número de trámites presupuestales solicitados (CDP-RP).</t>
  </si>
  <si>
    <t>Solicitudes de tramites presupuestales allegadas por correo electronico y/o ORFEO de (CDP - RP) y que cumplan con el lleno de los requisitos.</t>
  </si>
  <si>
    <t xml:space="preserve">Expedición del CDP Y RP </t>
  </si>
  <si>
    <t>Fallas tecnologicas en el sisitema de información SIIF.
Falta de recursos en el rubro presupuestal</t>
  </si>
  <si>
    <t xml:space="preserve">6.3 Mantener la infraestructura física de la Agencia de Desarrollo Rural </t>
  </si>
  <si>
    <t>Gestión administrativa</t>
  </si>
  <si>
    <t>Plan de trabajo de mantenimiento y adecuación para los bienes propios de la ADR.</t>
  </si>
  <si>
    <t>Número de actividades ejecutadas/ número de actividades programadas</t>
  </si>
  <si>
    <t>**Recurso humano insuficiente.
*Asigancion de recursos
*Retrasos en la etapa precontractual
*Incumplimientos en los procesos contractuales</t>
  </si>
  <si>
    <t>Plan de trabajo de Gestión Ambiental</t>
  </si>
  <si>
    <t xml:space="preserve">Plan de trabajo de Gestión Ambiental ejecutado </t>
  </si>
  <si>
    <t>Gestión Ambiental</t>
  </si>
  <si>
    <t>*Recurso humano insuficiente
*Inconsistencia en los procedimientos y normativas internas.
*Desastres naturales o emergencias
*Crisis sanitarias o pandemias</t>
  </si>
  <si>
    <t>Inventario de los bienes muebles e inmuebles de la entidad actualizado</t>
  </si>
  <si>
    <t>Numero de inventarios  actualizados de los  bienes muebles e inmuebles  de la entidadas</t>
  </si>
  <si>
    <t xml:space="preserve">*Deficiencias o fallas en la plataforma tecnológica.
*Dificultades financieras internas.
*Demoras en el proceso contractual de viaticos </t>
  </si>
  <si>
    <t>Secretaría General</t>
  </si>
  <si>
    <t>6.12 Implementar el Plan Institucional de Archivos de la Entidad – PINAR</t>
  </si>
  <si>
    <t>Gestión Documental</t>
  </si>
  <si>
    <t>Plan Institucional de Archivos de la Entidad ejecutado</t>
  </si>
  <si>
    <t>Plan de trabajo del Plan Institucional de Archivos de la Entidad ejecutado</t>
  </si>
  <si>
    <t>Servicio de actualización de sistemas de Gestión</t>
  </si>
  <si>
    <t xml:space="preserve">Gestión Documental </t>
  </si>
  <si>
    <t>Plan Institucional de Archivos de la Entidad –PINAR</t>
  </si>
  <si>
    <t xml:space="preserve">3.1 Acceso a la informacion pública y transparencia </t>
  </si>
  <si>
    <t>*Demoras en las aprobaciones de los procesos y procediemientos.
*Demoras en la contrataciones de personal.
*Incumplimento en la ejecución de los contratos.</t>
  </si>
  <si>
    <t xml:space="preserve">6.4 Fortalecer el Sistema de Gestión Documental de la Agencia de Desarrollo Rural </t>
  </si>
  <si>
    <t>Programa de Gestión documental de la entidad implementado</t>
  </si>
  <si>
    <t>Plan de trabajo del Programa de gestión documental de la entidad ejecutado</t>
  </si>
  <si>
    <t>*Demoras en las aprobaciones de los procesos y procediemientos.
*Demoras en la contrataciones de personal.
*Incumplimento en laejecución de los contratos.</t>
  </si>
  <si>
    <t>6.6 Implementar la estrategia de Servicio al Ciudadano  </t>
  </si>
  <si>
    <t>Servicio al Ciudadano</t>
  </si>
  <si>
    <t>Informes de la implementación de la estrategia de servicio al ciudadano</t>
  </si>
  <si>
    <t>Número de informes de la implementación de la estrategia de servicio al ciudadano.</t>
  </si>
  <si>
    <t>*Recurso humano insufieciente
*Inadecuada infraestructura tecnológica
*Inconsistencia en los procedimientos y normativas internas
*Desastres naturales o emergencias
*Crisis sanitarias o pandemias</t>
  </si>
  <si>
    <t>Control Disciplinario Interno</t>
  </si>
  <si>
    <t>Informes de la gestión disciplinaria respecto de los  procesos en la etapa de instrucción</t>
  </si>
  <si>
    <t>Número de Informes de la gestión disciplinaria respecto de los  procesos en la etapa de instrucción</t>
  </si>
  <si>
    <t>*Demoras en las aprobaciones de los procesos y procedimientos.
*Demoras en la contrataciones de personal.</t>
  </si>
  <si>
    <t>Programa de transparencia y etica pública a cargo de servicio al ciudadano de la secretaria general ejecutado</t>
  </si>
  <si>
    <t>Número de actividades ejecutadas/ número de actividades programadas propias del programa de transparencia y etica pública de servicio al ciudadano</t>
  </si>
  <si>
    <t xml:space="preserve">3. Cultura de la legalidad y estado abierto </t>
  </si>
  <si>
    <t>Informes de gestión de los asuntos de la Secretaria General</t>
  </si>
  <si>
    <t>*Recurso humano insuficiente
*Inconsistencia en los procedimientos y normativas internas.
*Dificultades financieras internas</t>
  </si>
  <si>
    <t>6.5 Integrar a la plataforma Klic los trámites de pago de las cuentas por pagar a cargo de la Agencia de Desarrollo Rural</t>
  </si>
  <si>
    <t>Mejoramiento De la capacidad tecnológica de la Agencia de Desarrollo Rural a nivel Nacional</t>
  </si>
  <si>
    <t>Servicios de información implementados  - Se refiere a la implementación de nuevos desarrollos de soluciones informáticas y al mismo tiempo el soporte y mantenimiento de las aplicaciones que se encuentran en producción en la ADR.</t>
  </si>
  <si>
    <t>4.2 Adelantar la implementación de planes, proyectos y políticas para el desarrollo agropecuario.</t>
  </si>
  <si>
    <t>1.52 Promover el apoyo a los Productores Rurales jóvenes a través de Proyectos Integrales de Desarrollo Agropecuario y Rural (PIDAR).</t>
  </si>
  <si>
    <t>Personas capacitadas</t>
  </si>
  <si>
    <t>Sistema de gestión documental actualizado</t>
  </si>
  <si>
    <t xml:space="preserve"> 1000</t>
  </si>
  <si>
    <r>
      <t xml:space="preserve">Informes de acompañamiento en la definición de rutas de acción misionales que permitan el cumplimiento de los compromisos </t>
    </r>
    <r>
      <rPr>
        <sz val="11"/>
        <color rgb="FFFF0000"/>
        <rFont val="Arial Narrow"/>
        <family val="2"/>
      </rPr>
      <t xml:space="preserve"> </t>
    </r>
    <r>
      <rPr>
        <sz val="11"/>
        <color rgb="FF000000"/>
        <rFont val="Arial Narrow"/>
        <family val="2"/>
      </rPr>
      <t xml:space="preserve">derivados de Diálogo Social </t>
    </r>
  </si>
  <si>
    <t>Número de Informes de gestión de los asuntos de la Secretaria General</t>
  </si>
  <si>
    <t xml:space="preserve">Número de Informes de gestión de los asuntos de la Presidencia </t>
  </si>
  <si>
    <t>Plan de trabajo de la Estrategia Institucional de Cooperación Internacional - EICI ejecutado</t>
  </si>
  <si>
    <t>Porcentaje de avance en la ejecución del Plan de trabajo de la estrategia institucional de cooperación internacional- EICI</t>
  </si>
  <si>
    <t>Dependencias</t>
  </si>
  <si>
    <t>Objetivo Institucional</t>
  </si>
  <si>
    <t>Acciones estrategicas</t>
  </si>
  <si>
    <t>Macroproductos</t>
  </si>
  <si>
    <t>Tipo de reporte</t>
  </si>
  <si>
    <t>Unidad de medida</t>
  </si>
  <si>
    <t>Periodicidad</t>
  </si>
  <si>
    <t>Nombre del proyecto</t>
  </si>
  <si>
    <t>Producto</t>
  </si>
  <si>
    <t>Indicador proyecto</t>
  </si>
  <si>
    <t>PND</t>
  </si>
  <si>
    <t>PMI</t>
  </si>
  <si>
    <t>PNS</t>
  </si>
  <si>
    <t>Macrometa</t>
  </si>
  <si>
    <t>Acciones CONPES</t>
  </si>
  <si>
    <t>POLITICAS MIPG</t>
  </si>
  <si>
    <t>Trazador</t>
  </si>
  <si>
    <t>Consejeria para las regiones</t>
  </si>
  <si>
    <t>plan estadistico sectorial</t>
  </si>
  <si>
    <t>Programa de Transparencia y Étcia Pública</t>
  </si>
  <si>
    <t>ADR1 Número de proyectos asociativos apoyados por la ADR</t>
  </si>
  <si>
    <t>3805 Prosperidad para las fronteras de Colombia</t>
  </si>
  <si>
    <t>2.44 Generar ingresos de los pequeños y medianos productores (Contrato Plan Tumaco (Piangua y Camarón)).</t>
  </si>
  <si>
    <t>253 Focalización proyectos productivos y de fortalecimiento  para pesca de camarón - embarcaciones, líneas de frio y transformación</t>
  </si>
  <si>
    <t>Vicepresidencia de integración productiva</t>
  </si>
  <si>
    <t xml:space="preserve">3811 Política y estrategias para el desarrollo agropecuario del departamento de Nariño </t>
  </si>
  <si>
    <t>2.2 Realizar los estudios, diseños, la construcción y puesta en marcha de los distritos de riegos y sistemas de drenajes para las tierras productivas del departamento de Nariño.</t>
  </si>
  <si>
    <t>42 Construcción Muelle Pesca Artesanal en San Andrés</t>
  </si>
  <si>
    <t xml:space="preserve">1.1 Riesgo para la integridad </t>
  </si>
  <si>
    <t xml:space="preserve">3849 Estrategias para rendir honores a la desaparecida ciudad de Armero y a sus víctimas: Ley 1632 de 2013 </t>
  </si>
  <si>
    <t>4.2 Adelantar cofinanciación de la construcción de 29 distritos de riego de pequeña escala.</t>
  </si>
  <si>
    <t>Grupos Étnicos  comunidades afrocolombianas</t>
  </si>
  <si>
    <t xml:space="preserve">423 Fortalecimiento del desarrollo productivo del cacao, coco y pesca a partir del camarón. Estado: Cofinanciación de 3 proyectos productivos en las líneas de Coco y Cacao . </t>
  </si>
  <si>
    <t xml:space="preserve">1.2 Canales de denuncia </t>
  </si>
  <si>
    <t>ADR4 Número de mercados campesinos impulsados a nivel nacional</t>
  </si>
  <si>
    <t>3886 Lineamientos de política y programa nacional de pago por servicios ambientales para la construcción de paz.</t>
  </si>
  <si>
    <t>2.12 Diseñar y promover en el municipio de Armero, Guayabal, el desarrollo de programas de apoyo técnico y financiero para asistencia técnica, capital de trabajo y activos fijos, que conduzcan a la formalización y generación empresarial y del empleo en el sector rural (artículo 34, literal c).</t>
  </si>
  <si>
    <t xml:space="preserve">Grupos Étnicos comunidades indígenas </t>
  </si>
  <si>
    <t>45 Proyectos concertados con la comunidad (Granja Integral Experimental en San Andrés (Repoblamiento árbol de pan y coco + Captación agua)</t>
  </si>
  <si>
    <t>1.3 Riesgo de Lavado de Activos, Financiación del Terrorismo y Financiación de la Proliferación de Armas de Destrucción Masiva LAFT/FPADM</t>
  </si>
  <si>
    <t>A.83 Porcentaje de personas beneficiarias de distribución de tierras con recursos de capital semilla no reembolsables otorgados</t>
  </si>
  <si>
    <t>ADR5 Número de eventos de ruedas de compras públicas locales realizados</t>
  </si>
  <si>
    <t xml:space="preserve">3904 Plan para la Reconstrucción del municipio de Mocoa, 2017-2022,  </t>
  </si>
  <si>
    <t>2.18 Involucrar los territorios con PSA en los procesos de focalización de intervenciones de la [Agencia de Desarrollo Rural].</t>
  </si>
  <si>
    <t xml:space="preserve">Tecnologías de la información y las comunicaciones </t>
  </si>
  <si>
    <t>48 Mejoramiento y rehabilitación de la represa bowden en providencia</t>
  </si>
  <si>
    <t>A.83P Porcentaje de personas beneficiarias de distribución de tierras en municipios PDET con recursos de capital semilla no reembolsables otorgados</t>
  </si>
  <si>
    <t>ADR6 Número de encuentros con entidades del sector privado y organizaciones de productores para la generación de alianzas comerciales privadas</t>
  </si>
  <si>
    <t>2.1 Proyectos productivos agropecuarios (PIDAR) cofinanciados por la Agencia de Desarrollo Rural- ADR</t>
  </si>
  <si>
    <t>Objetivo 6: Agua Limpia y Saneamiento</t>
  </si>
  <si>
    <t>Plan de Incentivos Institucionales</t>
  </si>
  <si>
    <t>498 Ejecución de 7 podares en producción de arroz plátano y caña por 17 mil millones</t>
  </si>
  <si>
    <t xml:space="preserve">2. Redes y articulación </t>
  </si>
  <si>
    <t>Fortalecimiento de la Gestión Documental de la Agencia de Desarrollo Rural en el Territorio Nacional</t>
  </si>
  <si>
    <t>ID 408 - Porcentaje de proyectos integrales de desarrollo agropecuario y rural con enfoque indígena para la creación, construcción, mejoramiento y ampliación de los sistemas de agua, en ejecución</t>
  </si>
  <si>
    <t>ADR7 Jóvenes Rurales beneficiados con los servicios de apoyo del Modelo de Comercialización</t>
  </si>
  <si>
    <t>3931 Política Nacional para la Reincorporación Social y Económica de Exintegrantes de las FARC-EP</t>
  </si>
  <si>
    <t>1.1 Efectuar un diagnóstico de los distritos de primera generación.</t>
  </si>
  <si>
    <t>Objetivo 7: Energía Asequible y no Contaminante</t>
  </si>
  <si>
    <t>Plan de Previsión de Recursos Humanos</t>
  </si>
  <si>
    <t>499 Inversión de proyecto el biche con PIDAR</t>
  </si>
  <si>
    <t>A.89P Proyectos de desarrollo agropecuario y rural integral con enfoque territorial identificados que requieren centro de acopio, con centros de acopio construidos o rehabilitados, en municipios PDET</t>
  </si>
  <si>
    <t>1.3 Poner en marcha un Sistema de Información de Adecuación de Tierras.</t>
  </si>
  <si>
    <t>3944 Estrategia para el Desarrollo Integral del Departamento de La Guajira y sus pueblos indígenas</t>
  </si>
  <si>
    <t>Objetivo 9: Industria, Innovación e Infraestructura</t>
  </si>
  <si>
    <t>Objetivo 11: Ciudades y Comunidades Sostenibles</t>
  </si>
  <si>
    <t>Plan Estratégico de Talento Humano</t>
  </si>
  <si>
    <t>Servicio de Educación Informal para la Gestión Administrativa </t>
  </si>
  <si>
    <t xml:space="preserve">Documentos para la planeación estratégica en TI </t>
  </si>
  <si>
    <t>Mejora normativa</t>
  </si>
  <si>
    <t>Servicio de gestión documental actualizado     (Producto principal del proyecto)  </t>
  </si>
  <si>
    <t>PNS.1.5 Área con nuevos distritos de pequeña escala construidos en municipios PDET (Incluye adecuación intrapredial)</t>
  </si>
  <si>
    <t xml:space="preserve">4084 La Mojana: Territorio Resiliente, Sostenible, Productivo y Competitivo </t>
  </si>
  <si>
    <t>3.3 Culminar las obras del proyecto Triángulo del Tolima.</t>
  </si>
  <si>
    <t>Objetivo 13: Acción por el Clima</t>
  </si>
  <si>
    <t>PNS.1.6 Área con nuevos distritos de pequeña escala construidos en municipios NO PDET (Incluye adecuación intrapredial)</t>
  </si>
  <si>
    <t>3.4 Culminar las obras del proyecto multipropósito Río Ranchería (La Guajira).</t>
  </si>
  <si>
    <t>Objetivo 14: Vida Submarina</t>
  </si>
  <si>
    <t>6.13 Implementar el Plan Anual de Adquisiciones</t>
  </si>
  <si>
    <t>PNS.1.7 Área con distritos de riego de pequeña escala de propiedad estatal rehabilitados en municipios PDET</t>
  </si>
  <si>
    <t>3.5 Culminar las obras del proyecto Tesalia-Paicol (Huila).</t>
  </si>
  <si>
    <t>Objetivo 15: Vida de Ecosistemas Terrestres</t>
  </si>
  <si>
    <t>PNS.1.8 Área con distritos de riego de pequeña escala con rehabilitación iniciada en municipios NO PDET</t>
  </si>
  <si>
    <t>3.10 Apoyar el fortalecimiento a los esquemas asociativas de productores pequeños y medianos agropecuarios exintegrantes de las FARC-EP con el fin de buscar el desarrollo organizacional y empresarial agropecuario, mediante el proceso de estructuración, evaluación, calificación y cofinanciación, seguimiento y control de Proyectos Integrales de Desarrollo Agropecuario y Rural de acuerdo con su normatividad.</t>
  </si>
  <si>
    <t xml:space="preserve">Seguimiento y Evaluación del Desempeño Institucional </t>
  </si>
  <si>
    <t>3.14 Atender y acompañar las iniciativas productivas de ECOMUN y las distintas formas asociativas de exintegrantes FARC-EP, mediante el proceso interno y el reglamento para la aprobación de los proyectos integrales de desarrollo agropecuario y rural (PIDAR) y la adjudicación de los recursos que los cofinancian.</t>
  </si>
  <si>
    <t>Objetivo 17: Alianzas para Lograr los Objetivos</t>
  </si>
  <si>
    <t>Documento para la planeación estratégica en TI  - Documetos sobre la planeación estratégica de la Entidad.</t>
  </si>
  <si>
    <t>3.16 Realizar jornadas para el fomento de la participación dirigidas a formas asociativas de exintegrantes FARC-EP, bajo la metodología de “formador de formadores”, con el objetivo de fortalecer liderazgos que permitan gestionar la estructuración e implementación de proyectos integrales de desarrollo agropecuario y rural.</t>
  </si>
  <si>
    <t>3.20 Realizar acompañamiento para que los exintegrantes de las FARC-EP sean incluidos en los planes departamentales de extensión agropecuaria que serán ejecutados por los departamentos y municipios mediante las Unidades Municipales de Asistencia Técnica Agropecuaria (UMATA), centros provinciales de gestión agropecuaria y Empresas Prestadoras de Servicios Agropecuarios –EPSEA-, acorde con los criterios, requerimientos y procedimientos establecidos por la Ley 1876.</t>
  </si>
  <si>
    <t>3.4 Socializar con la población exintegrante de las FARC-EP y las entidades que lo requieran las estrategias definidas en los Planes Departamentales de Desarrollo Agropecuario y Rural que se dispongan.</t>
  </si>
  <si>
    <t>2.2 Fortalecer el enfoque ambiental del servicio de extensión agropecuaria, en el marco de la Ley 1876 de 2017 (Productividad del suelo - Línea de acción 14).</t>
  </si>
  <si>
    <t>2.1 Estructurar e implementar técnica, financiera y legalmente proyectos integrales de desarrollo agropecuario y rural en la Alta Guajira, con infraestructura de riego, activos productivos, asistencia técnica y comercialización, con el fin de fortalecer la actividad agropecuaria en esta región.</t>
  </si>
  <si>
    <t>2.2 Estructurar e implementar técnica, financiera y legalmente proyectos integrales de desarrollo agropecuario y rural en la Media Guajira, con infraestructura de riego, activos productivos, asistencia técnica y comercialización, con el fin de fortalecer la actividad agropecuaria en esta región.</t>
  </si>
  <si>
    <t>2.3 Estructurar e implementar técnica, financiera y legalmente proyectos integrales de desarrollo agropecuario y rural en la Baja Guajira, con infraestructura de riego, activos productivos, asistencia técnica y comercialización, con el fin de fortalecer la actividad agropecuaria en esta región.</t>
  </si>
  <si>
    <t>6.11 Plan PAAC implementado</t>
  </si>
  <si>
    <t>2.4 Realizar la administración, operación y mantenimiento de la infraestructura de riego del río Ranchería.</t>
  </si>
  <si>
    <t>6.8 Presentar reportes de seguimiento y evaluación elaborados por la Oficina de Control Interno</t>
  </si>
  <si>
    <t>2.57 Brindar servicios de fomento y fortalecimiento asociativo a productores rurales víctimas del conflicto.</t>
  </si>
  <si>
    <t>2.59 Prestar servicio público de adecuación de tierras (riego, drenaje o protección contra inundaciones) a usuarios víctimas del conflicto en Distritos de Adecuación de Tierras.</t>
  </si>
  <si>
    <t>1.51 Beneficiar a jóvenes rurales mediante la intervención de las organizaciones de pequeños y medianos productores con el modelo de atención y prestación de servicios de apoyo a la comercialización.</t>
  </si>
  <si>
    <t>1.2 Reponer maquinaria pesada en distritos de adecuación de tierras existentes para mejorar la producción agrícola de la Agricultura Campesina, Familiar, Étnica y Comunitaria.</t>
  </si>
  <si>
    <t>1.60 Brindar servicios de fomento y fortalecimiento asociativo a mujeres productoras rurales.</t>
  </si>
  <si>
    <t>1.61 Identificar en el servicio de fomento asociativo a mujeres étnicas productoras rurales atendidas</t>
  </si>
  <si>
    <t>1.86 Aplicar la encuesta de mujeres rurales con el servicio público de adecuación de tierras.</t>
  </si>
  <si>
    <t>3.2 Incorporar elementos para la resiliencia climática dentro de los lineamientos para la formulación de los Planes Departamentales de Extensión Agropecuaria (PDEA) en la Mojana.</t>
  </si>
  <si>
    <t>3.3 Desarrollar e implementar una estrategia para aumentar la cobertura del servicio público de extensión agropecuaria en el marco de la formulación de proyectos de extensión agropecuaria en los municipios de la Región de La Mojana para la resiliencia climática y la gestión del desarrollo.</t>
  </si>
  <si>
    <t>1.66 Apoyar a las mujeres rurales con la cofinanciación de Proyectos Integrales de Desarrollo Agropecuario y Rural (PIDAR).</t>
  </si>
  <si>
    <t>2.3 Diseñar e implementar una estrategia para garantizar la operatividad del Servicio Público de Extensión Agropecuaria (SPEA) con el fin de fortalecer las capacidades de los productores agropecuarios.</t>
  </si>
  <si>
    <t>2.5 Implementar una estrategia para generar una mayor diversificación de las fuentes de financiación diferentes al PGN para cofinanciación de proyectos PIDAR de la ADR con el fin de incrementar los productores rurales atendidos a través de este servicio.</t>
  </si>
  <si>
    <t>No Aplica</t>
  </si>
  <si>
    <t>Estrategias generadas para la estructuración de los PIDAR en territorios focalizados</t>
  </si>
  <si>
    <t>Número de Estrategias generadas para la estructuración de los PIDAR / Número de estrategias solicitadas por el MADR, presidencia ADR y Presidencia de la República</t>
  </si>
  <si>
    <t>Solicitudes recibidas por parte de la Presidencia de la República, presidencia de la ADR, y el MADR recibidos al correo electrónico y/u oficios por Orfeo a la VIP</t>
  </si>
  <si>
    <t>Listas de asistencia, actas de reunión reportadas en herramienta de control</t>
  </si>
  <si>
    <t>Número de espacios acompañados / número de espacios convocados</t>
  </si>
  <si>
    <t>Reuniones citadas a través de Teams por parte de las direcciones técnicas al correo electrónico de la VIP</t>
  </si>
  <si>
    <t>Modelos de operación y ejecución de los proyectos que cofinancie la Agencia propuestos a la presidencia ADR</t>
  </si>
  <si>
    <t xml:space="preserve">Número de modelos de operación y ejecución propuestos / Número de modelos de operación y ejecución requeridos </t>
  </si>
  <si>
    <t>Solicitudes remitidas por la Presidencia de la ADR recibidos a través de los canales oficiales de la ADR</t>
  </si>
  <si>
    <t xml:space="preserve">Comunicaciones escritas con los modelos de operación propuestos (correo electrónico, presentación, acta de reunión), a través de los canales oficiales de la Agencia </t>
  </si>
  <si>
    <t>Definición de los requerimientos técnicos y financieros en los procesos de contratación</t>
  </si>
  <si>
    <t xml:space="preserve">Requerimientos técnicos y financieros en los procesos de contratación definidos/ Requerimientos técnicos y financieras en los procesos de contratación solicitados </t>
  </si>
  <si>
    <t>Solicitudes remitidas por la Presidencia y direcciones técnicas de la VIP, recibidos a través de los canales oficiales de la ADR</t>
  </si>
  <si>
    <t>Documentos, correos electrónicos enviados por los canales oficiales de la Agencia</t>
  </si>
  <si>
    <t xml:space="preserve">Número de reportes de avance a la ejecución financiera y operativa de los proyectos de inversion de la VIP/ Número de requerimientos de avance de ejecución financiera y operativa recibidos </t>
  </si>
  <si>
    <t>Requerimientos de Presidencia, OP, MADR, Entes de Control, DNP, VIP</t>
  </si>
  <si>
    <t xml:space="preserve">Seguimiento en plataformas del DNP (PIIP, Sisconpes, SIIPO, Sinergia), informes de gestión, presentaciones, informes financieros. </t>
  </si>
  <si>
    <t xml:space="preserve">Número de Informes de supervisión generados / Número de supervisiones asignadas </t>
  </si>
  <si>
    <t xml:space="preserve">Solicitudes de informes de supervisión asignados a través de los canales oficiales de la Agencia </t>
  </si>
  <si>
    <t>Informes de supervisión enviados a la Vicepresidencia de Gestión Contractual a través de los canales oficiales de la Agencia</t>
  </si>
  <si>
    <t>Reuniónes  de articualción y monitoreo desarrolladas/Reuniones programadas</t>
  </si>
  <si>
    <t>Acompañamiento a las Areas Tecnicas de la Vicepresidencia,  bajo los lineamientos de la Oficina de Planeación, en la formulación de requerimientos de cooperación internacional de acuerdo con las necesidades y apuesta misionales</t>
  </si>
  <si>
    <t>Requerimientos Oficina de Planeación, Presidencia de ADR a través de los canales de la Agencia</t>
  </si>
  <si>
    <t xml:space="preserve">Insumos para documentos de trabajo, correos según solicitudes, actas de reunión enviados a la Oficina de Planeación a través de los canales de la Agencia </t>
  </si>
  <si>
    <t>Acompañamiento técnico prestado intra e interinstitucionalmente a las direcciones misionales para el cumplimiento de los lineamientos de política, los objetivos misionales y las metas definidas</t>
  </si>
  <si>
    <t>Acompañamiento de las áreas técnicas en la planeación, ejecución financiera y operativa de los proyectos de inversión a cargo de la VIP para el cumplimiento del objeto misional y las metas definidas por las áreas técnicas</t>
  </si>
  <si>
    <t>Acompañamiento de espacios para la articulación y monitoreo de las funciones de las Unidades de Técnicas Territoriales en territorio</t>
  </si>
  <si>
    <t>Informes de supervisión técnica generados en relación con los contratos celebrados para la estructuración, ejecución e interventoría de los proyectos integrales de desarrollo agropecuario y rural</t>
  </si>
  <si>
    <t>DEPENDENCIA RESPONSABLE</t>
  </si>
  <si>
    <t>Número de respuestas a requerimientos remitidas /Número de requerimientos de cooperación internacional solicitados por la Oficina de Planeación</t>
  </si>
  <si>
    <t>Número de asociaciones capacitadas con servicios de educación informal en adecuación de tierras</t>
  </si>
  <si>
    <t xml:space="preserve">202300000000210
</t>
  </si>
  <si>
    <t>Proyectos productivos cofinanciados</t>
  </si>
  <si>
    <t>Servicio de apoyo en la formulación y estructuración de proyectos (Producto principal del proyecto)  </t>
  </si>
  <si>
    <t>Número de asesorías</t>
  </si>
  <si>
    <t>Servicio de asesoría para la sostenibilidad de apuestas de desarrollo rural (Producto principal del proyecto) </t>
  </si>
  <si>
    <t>Grupos fortalecidos</t>
  </si>
  <si>
    <t>Organizaciones de productores formales apoyadas</t>
  </si>
  <si>
    <t>4098 Política para impulsar la competitivdad agropecuaria</t>
  </si>
  <si>
    <t>4129 Política Nacional de Reindustrialización</t>
  </si>
  <si>
    <t xml:space="preserve">1.3 Implementar una estrategia de asistencia técnica a productores agropecuarios que incorpore criterios de sostenibilidad ambiental en la extensión agropecuaria. </t>
  </si>
  <si>
    <t xml:space="preserve">2.5 Diseñar e implementar 32 agendas departamentales de bioeconomía y agricultura 4.0, con enfoque en agricultura y ganadería regenerativa y aprovechamiento de la biomasa, que diversifiquen y sofistiquen los sistemas productivos agropecuarios. </t>
  </si>
  <si>
    <t xml:space="preserve">3.3 Diseñar e implementar 32 agendas departamentales de bioeconomía y agricultura 4.0, con enfoque en agricultura y ganadería regenerativa y aprovechamiento de la biomasa, que diversifiquen y sofistiquen los sistemas productivos agropecuarios. </t>
  </si>
  <si>
    <t>3.16 Diseñar e implementar el Instituto de Mercadeo Agropecuario 2.0 (IDEMA 2.0).</t>
  </si>
  <si>
    <t>3927 Política de Adecuación de Tierras: 2018-2038</t>
  </si>
  <si>
    <t xml:space="preserve">Proyectos financiados o cofinanciados para reposición de maquinaria pesada en distritos de adecuación de tierras </t>
  </si>
  <si>
    <t xml:space="preserve">Número de proyectos financiados o cofinanciados para reposición de maquinaria pesada en distritos de adecuación de tierras </t>
  </si>
  <si>
    <t xml:space="preserve">Se proyecta la financiación de por lo menos 7 proyectos de reposición de maquinaria pesada en distritos de adecuación de tierras que cumplan el reglamento del FONAT.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</si>
</sst>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1" x14ac:knownFonts="1">
    <font>
      <sz val="11"/>
      <color theme="1"/>
      <name val="Aptos Narrow"/>
      <family val="2"/>
      <scheme val="minor"/>
    </font>
    <font>
      <b/>
      <sz val="11"/>
      <color theme="0"/>
      <name val="Arial Narrow"/>
      <family val="2"/>
    </font>
    <font>
      <sz val="11"/>
      <color theme="1"/>
      <name val="Arial Narrow"/>
      <family val="2"/>
    </font>
    <font>
      <sz val="11"/>
      <color rgb="FF000000"/>
      <name val="Calibri"/>
      <family val="2"/>
    </font>
    <font>
      <sz val="11"/>
      <color theme="1"/>
      <name val="Aptos Narrow"/>
      <family val="2"/>
      <scheme val="minor"/>
    </font>
    <font>
      <sz val="11"/>
      <color rgb="FF000000"/>
      <name val="Arial Narrow"/>
      <family val="2"/>
    </font>
    <font>
      <b/>
      <sz val="9"/>
      <color indexed="81"/>
      <name val="Tahoma"/>
      <family val="2"/>
    </font>
    <font>
      <sz val="9"/>
      <color indexed="81"/>
      <name val="Tahoma"/>
      <family val="2"/>
    </font>
    <font>
      <b/>
      <sz val="9"/>
      <color rgb="FF000000"/>
      <name val="Tahoma"/>
      <family val="2"/>
    </font>
    <font>
      <sz val="9"/>
      <color rgb="FF000000"/>
      <name val="Tahoma"/>
      <family val="2"/>
    </font>
    <font>
      <sz val="11"/>
      <color rgb="FFFF0000"/>
      <name val="Arial Narrow"/>
      <family val="2"/>
    </font>
    <font>
      <u/>
      <sz val="11"/>
      <color rgb="FF000000"/>
      <name val="Arial Narrow"/>
      <family val="2"/>
    </font>
    <font>
      <sz val="11"/>
      <name val="Arial Narrow"/>
      <family val="2"/>
    </font>
    <font>
      <sz val="11"/>
      <color theme="1"/>
      <name val="Calibri"/>
      <family val="2"/>
    </font>
    <font>
      <sz val="11"/>
      <color rgb="FF000000"/>
      <name val="Aptos Narrow"/>
      <family val="2"/>
    </font>
    <font>
      <sz val="11"/>
      <color theme="1"/>
      <name val="Verdana"/>
      <family val="2"/>
    </font>
    <font>
      <sz val="11"/>
      <color rgb="FF000000"/>
      <name val="Verdana"/>
      <family val="2"/>
    </font>
    <font>
      <sz val="11"/>
      <name val="VerdanA"/>
      <family val="2"/>
    </font>
    <font>
      <b/>
      <sz val="11"/>
      <color rgb="FF000000"/>
      <name val="Verdana"/>
      <family val="2"/>
    </font>
    <font>
      <sz val="11"/>
      <name val="Aptos Narrow"/>
      <family val="2"/>
      <scheme val="minor"/>
    </font>
    <font>
      <sz val="8"/>
      <name val="Aptos Narrow"/>
      <family val="2"/>
      <scheme val="minor"/>
    </font>
  </fonts>
  <fills count="11">
    <fill>
      <patternFill patternType="none"/>
    </fill>
    <fill>
      <patternFill patternType="gray125"/>
    </fill>
    <fill>
      <patternFill patternType="solid">
        <fgColor rgb="FFC6E0B4"/>
        <bgColor rgb="FFC6E0B4"/>
      </patternFill>
    </fill>
    <fill>
      <patternFill patternType="solid">
        <fgColor rgb="FFFFC000"/>
        <bgColor theme="9"/>
      </patternFill>
    </fill>
    <fill>
      <patternFill patternType="solid">
        <fgColor theme="9"/>
        <bgColor theme="9"/>
      </patternFill>
    </fill>
    <fill>
      <patternFill patternType="solid">
        <fgColor theme="4"/>
        <bgColor theme="9"/>
      </patternFill>
    </fill>
    <fill>
      <patternFill patternType="solid">
        <fgColor rgb="FFC6E0B4"/>
        <bgColor rgb="FF000000"/>
      </patternFill>
    </fill>
    <fill>
      <patternFill patternType="solid">
        <fgColor rgb="FFFFFF00"/>
        <bgColor rgb="FFC6E0B4"/>
      </patternFill>
    </fill>
    <fill>
      <patternFill patternType="solid">
        <fgColor rgb="FFC6E0B4"/>
        <bgColor indexed="64"/>
      </patternFill>
    </fill>
    <fill>
      <patternFill patternType="solid">
        <fgColor rgb="FFC6E0B4"/>
        <bgColor theme="9" tint="0.59999389629810485"/>
      </patternFill>
    </fill>
    <fill>
      <patternFill patternType="solid">
        <fgColor theme="0"/>
        <bgColor indexed="64"/>
      </patternFill>
    </fill>
  </fills>
  <borders count="35">
    <border>
      <left/>
      <right/>
      <top/>
      <bottom/>
      <diagonal/>
    </border>
    <border>
      <left/>
      <right/>
      <top style="thin">
        <color rgb="FFFFFFFF"/>
      </top>
      <bottom/>
      <diagonal/>
    </border>
    <border>
      <left style="thin">
        <color rgb="FFFFFFFF"/>
      </left>
      <right/>
      <top style="thin">
        <color rgb="FFFFFFFF"/>
      </top>
      <bottom/>
      <diagonal/>
    </border>
    <border>
      <left style="thin">
        <color rgb="FFFFFFFF"/>
      </left>
      <right style="thin">
        <color rgb="FFFFFFFF"/>
      </right>
      <top style="thin">
        <color rgb="FFFFFFFF"/>
      </top>
      <bottom/>
      <diagonal/>
    </border>
    <border>
      <left style="thin">
        <color rgb="FFFFFFFF"/>
      </left>
      <right/>
      <top/>
      <bottom/>
      <diagonal/>
    </border>
    <border>
      <left/>
      <right style="thin">
        <color rgb="FFFFFFFF"/>
      </right>
      <top style="thin">
        <color rgb="FFFFFFFF"/>
      </top>
      <bottom/>
      <diagonal/>
    </border>
    <border>
      <left style="thin">
        <color rgb="FFFFFFFF"/>
      </left>
      <right/>
      <top style="thin">
        <color rgb="FF70AD47"/>
      </top>
      <bottom/>
      <diagonal/>
    </border>
    <border>
      <left style="thin">
        <color rgb="FFFFFFFF"/>
      </left>
      <right style="thin">
        <color rgb="FF70AD47"/>
      </right>
      <top style="thin">
        <color rgb="FFFFFFFF"/>
      </top>
      <bottom/>
      <diagonal/>
    </border>
    <border>
      <left style="thin">
        <color theme="9"/>
      </left>
      <right/>
      <top style="thin">
        <color rgb="FFFFFFFF"/>
      </top>
      <bottom/>
      <diagonal/>
    </border>
    <border>
      <left style="thin">
        <color theme="0"/>
      </left>
      <right/>
      <top style="thin">
        <color rgb="FFFFFFFF"/>
      </top>
      <bottom/>
      <diagonal/>
    </border>
    <border>
      <left style="thin">
        <color theme="0"/>
      </left>
      <right style="thin">
        <color theme="0"/>
      </right>
      <top style="thin">
        <color rgb="FFFFFFFF"/>
      </top>
      <bottom/>
      <diagonal/>
    </border>
    <border>
      <left/>
      <right style="thin">
        <color theme="0"/>
      </right>
      <top style="thin">
        <color rgb="FFFFFFFF"/>
      </top>
      <bottom/>
      <diagonal/>
    </border>
    <border>
      <left style="thin">
        <color rgb="FFFFFFFF"/>
      </left>
      <right/>
      <top style="thin">
        <color theme="9"/>
      </top>
      <bottom/>
      <diagonal/>
    </border>
    <border>
      <left style="thin">
        <color rgb="FFFFFFFF"/>
      </left>
      <right style="thin">
        <color theme="9"/>
      </right>
      <top style="thin">
        <color rgb="FFFFFFFF"/>
      </top>
      <bottom/>
      <diagonal/>
    </border>
    <border>
      <left style="thin">
        <color rgb="FFFFFFFF"/>
      </left>
      <right/>
      <top style="thin">
        <color rgb="FFFFFFFF"/>
      </top>
      <bottom style="thin">
        <color theme="9"/>
      </bottom>
      <diagonal/>
    </border>
    <border>
      <left style="thin">
        <color rgb="FFFFFFFF"/>
      </left>
      <right/>
      <top style="thin">
        <color rgb="FFFFFFFF"/>
      </top>
      <bottom style="thin">
        <color rgb="FF70AD47"/>
      </bottom>
      <diagonal/>
    </border>
    <border>
      <left style="thin">
        <color rgb="FFFFFFFF"/>
      </left>
      <right style="thin">
        <color rgb="FFFFFFFF"/>
      </right>
      <top style="thin">
        <color rgb="FFFFFFFF"/>
      </top>
      <bottom style="thin">
        <color rgb="FF70AD47"/>
      </bottom>
      <diagonal/>
    </border>
    <border>
      <left style="thin">
        <color rgb="FFFFFFFF"/>
      </left>
      <right style="thin">
        <color rgb="FF70AD47"/>
      </right>
      <top style="thin">
        <color rgb="FFFFFFFF"/>
      </top>
      <bottom style="thin">
        <color rgb="FF70AD47"/>
      </bottom>
      <diagonal/>
    </border>
    <border>
      <left style="thin">
        <color theme="0"/>
      </left>
      <right style="thin">
        <color theme="0"/>
      </right>
      <top style="thin">
        <color theme="0"/>
      </top>
      <bottom style="thin">
        <color theme="0"/>
      </bottom>
      <diagonal/>
    </border>
    <border>
      <left/>
      <right/>
      <top style="thin">
        <color rgb="FFFFFFFF"/>
      </top>
      <bottom style="thin">
        <color rgb="FF70AD47"/>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rgb="FFFFFFFF"/>
      </left>
      <right style="thin">
        <color rgb="FFFFFFFF"/>
      </right>
      <top style="thin">
        <color rgb="FFFFFFFF"/>
      </top>
      <bottom style="thin">
        <color theme="0"/>
      </bottom>
      <diagonal/>
    </border>
    <border>
      <left style="thin">
        <color rgb="FFFFFFFF"/>
      </left>
      <right style="thin">
        <color theme="0"/>
      </right>
      <top style="thin">
        <color rgb="FFFFFFFF"/>
      </top>
      <bottom style="thin">
        <color rgb="FFFFFFFF"/>
      </bottom>
      <diagonal/>
    </border>
    <border>
      <left style="thin">
        <color theme="0"/>
      </left>
      <right style="thin">
        <color theme="0"/>
      </right>
      <top style="thin">
        <color theme="0"/>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right style="thin">
        <color rgb="FFFFFFFF"/>
      </right>
      <top/>
      <bottom style="thin">
        <color rgb="FFFFFFFF"/>
      </bottom>
      <diagonal/>
    </border>
    <border>
      <left style="thin">
        <color rgb="FFFFFFFF"/>
      </left>
      <right style="thin">
        <color rgb="FF4EA72E"/>
      </right>
      <top style="thin">
        <color rgb="FFFFFFFF"/>
      </top>
      <bottom/>
      <diagonal/>
    </border>
    <border>
      <left style="thin">
        <color rgb="FFFFFFFF"/>
      </left>
      <right/>
      <top style="thin">
        <color rgb="FF4EA72E"/>
      </top>
      <bottom/>
      <diagonal/>
    </border>
    <border>
      <left style="thin">
        <color indexed="64"/>
      </left>
      <right style="thin">
        <color indexed="64"/>
      </right>
      <top style="thin">
        <color indexed="64"/>
      </top>
      <bottom style="thin">
        <color indexed="64"/>
      </bottom>
      <diagonal/>
    </border>
    <border>
      <left/>
      <right/>
      <top/>
      <bottom style="thin">
        <color rgb="FF9BC2E6"/>
      </bottom>
      <diagonal/>
    </border>
    <border>
      <left/>
      <right/>
      <top/>
      <bottom style="thin">
        <color rgb="FF8EA9DB"/>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135">
    <xf numFmtId="0" fontId="0" fillId="0" borderId="0" xfId="0"/>
    <xf numFmtId="0" fontId="2" fillId="0" borderId="0" xfId="0" applyFont="1" applyAlignment="1">
      <alignment horizontal="center" vertic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14" fontId="1" fillId="3" borderId="9"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14" fontId="5" fillId="2" borderId="2" xfId="0" applyNumberFormat="1" applyFont="1" applyFill="1" applyBorder="1" applyAlignment="1">
      <alignment horizontal="center" vertical="center"/>
    </xf>
    <xf numFmtId="1" fontId="5" fillId="2" borderId="2" xfId="1"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2" fillId="0" borderId="0" xfId="0" applyFont="1" applyAlignment="1">
      <alignment vertical="center"/>
    </xf>
    <xf numFmtId="0" fontId="2" fillId="0" borderId="0" xfId="0" applyFont="1"/>
    <xf numFmtId="0" fontId="5" fillId="2" borderId="3" xfId="0" applyFont="1" applyFill="1" applyBorder="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2" fillId="0" borderId="0" xfId="0" applyFont="1" applyAlignment="1">
      <alignment horizontal="left"/>
    </xf>
    <xf numFmtId="14" fontId="2" fillId="0" borderId="0" xfId="0" applyNumberFormat="1" applyFont="1"/>
    <xf numFmtId="0" fontId="5" fillId="2" borderId="12" xfId="0" applyFont="1" applyFill="1" applyBorder="1" applyAlignment="1">
      <alignment horizontal="left" vertical="center"/>
    </xf>
    <xf numFmtId="0" fontId="1" fillId="5" borderId="18" xfId="0" applyFont="1" applyFill="1" applyBorder="1" applyAlignment="1">
      <alignment horizontal="center" vertical="center" wrapText="1"/>
    </xf>
    <xf numFmtId="0" fontId="2" fillId="0" borderId="0" xfId="0" applyFont="1" applyAlignment="1">
      <alignment wrapText="1"/>
    </xf>
    <xf numFmtId="0" fontId="5" fillId="2" borderId="3" xfId="0" applyFont="1" applyFill="1" applyBorder="1" applyAlignment="1">
      <alignment horizontal="center" vertical="center" wrapText="1"/>
    </xf>
    <xf numFmtId="0" fontId="5" fillId="2" borderId="12" xfId="0" applyFont="1" applyFill="1" applyBorder="1" applyAlignment="1">
      <alignment horizontal="center" vertical="center" wrapText="1"/>
    </xf>
    <xf numFmtId="14" fontId="5" fillId="2" borderId="2" xfId="0" applyNumberFormat="1" applyFont="1" applyFill="1" applyBorder="1" applyAlignment="1">
      <alignment horizontal="center" vertical="center" wrapText="1"/>
    </xf>
    <xf numFmtId="10" fontId="5" fillId="2" borderId="2" xfId="0" applyNumberFormat="1"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13" xfId="0" applyFont="1" applyFill="1" applyBorder="1" applyAlignment="1">
      <alignment horizontal="left" vertical="center" wrapText="1"/>
    </xf>
    <xf numFmtId="9" fontId="5" fillId="2" borderId="2" xfId="0" applyNumberFormat="1" applyFont="1" applyFill="1" applyBorder="1" applyAlignment="1">
      <alignment horizontal="center" vertical="center" wrapText="1"/>
    </xf>
    <xf numFmtId="0" fontId="5" fillId="2" borderId="12" xfId="0" applyFont="1" applyFill="1" applyBorder="1" applyAlignment="1">
      <alignment horizontal="left" vertical="center" wrapText="1"/>
    </xf>
    <xf numFmtId="9" fontId="5" fillId="2" borderId="2" xfId="0" applyNumberFormat="1" applyFont="1" applyFill="1" applyBorder="1" applyAlignment="1">
      <alignment horizontal="center" vertical="center"/>
    </xf>
    <xf numFmtId="0" fontId="5" fillId="2" borderId="14" xfId="0" applyFont="1" applyFill="1" applyBorder="1" applyAlignment="1">
      <alignment horizontal="center" vertical="center"/>
    </xf>
    <xf numFmtId="0" fontId="5" fillId="2" borderId="14" xfId="0" applyFont="1" applyFill="1" applyBorder="1" applyAlignment="1">
      <alignment horizontal="left" vertical="center"/>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6" xfId="0" applyFont="1" applyFill="1" applyBorder="1" applyAlignment="1">
      <alignment horizontal="left" vertical="center"/>
    </xf>
    <xf numFmtId="0" fontId="5" fillId="2" borderId="15" xfId="0" applyFont="1" applyFill="1" applyBorder="1" applyAlignment="1">
      <alignment horizontal="left"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left" vertical="center" wrapText="1"/>
    </xf>
    <xf numFmtId="0" fontId="11" fillId="2" borderId="17" xfId="0" applyFont="1" applyFill="1" applyBorder="1" applyAlignment="1">
      <alignment horizontal="left" vertical="top" wrapText="1"/>
    </xf>
    <xf numFmtId="3" fontId="5" fillId="2" borderId="2" xfId="0" applyNumberFormat="1" applyFont="1" applyFill="1" applyBorder="1" applyAlignment="1">
      <alignment horizontal="center" vertical="center"/>
    </xf>
    <xf numFmtId="1" fontId="5" fillId="2" borderId="2" xfId="0" applyNumberFormat="1" applyFont="1" applyFill="1" applyBorder="1" applyAlignment="1">
      <alignment horizontal="center" vertical="center" wrapText="1"/>
    </xf>
    <xf numFmtId="1" fontId="5" fillId="2" borderId="2" xfId="0" applyNumberFormat="1" applyFont="1" applyFill="1" applyBorder="1" applyAlignment="1">
      <alignment horizontal="center" vertical="center"/>
    </xf>
    <xf numFmtId="0" fontId="12" fillId="2" borderId="2" xfId="0" applyFont="1" applyFill="1" applyBorder="1" applyAlignment="1">
      <alignment horizontal="left" vertical="center" wrapText="1"/>
    </xf>
    <xf numFmtId="0" fontId="5" fillId="2" borderId="2" xfId="2" applyNumberFormat="1" applyFont="1" applyFill="1" applyBorder="1" applyAlignment="1">
      <alignment horizontal="center" vertical="center"/>
    </xf>
    <xf numFmtId="0" fontId="5" fillId="2" borderId="2" xfId="0" applyFont="1" applyFill="1" applyBorder="1" applyAlignment="1">
      <alignment horizontal="justify" vertical="center" wrapText="1"/>
    </xf>
    <xf numFmtId="0" fontId="5" fillId="6" borderId="2" xfId="0" applyFont="1" applyFill="1" applyBorder="1" applyAlignment="1">
      <alignment horizontal="left" vertical="center"/>
    </xf>
    <xf numFmtId="0" fontId="5" fillId="6" borderId="2" xfId="0" applyFont="1" applyFill="1" applyBorder="1" applyAlignment="1">
      <alignment horizontal="center" vertical="center" wrapText="1"/>
    </xf>
    <xf numFmtId="0" fontId="5" fillId="6" borderId="2" xfId="0" applyFont="1" applyFill="1" applyBorder="1" applyAlignment="1">
      <alignment horizontal="center" vertical="center"/>
    </xf>
    <xf numFmtId="0" fontId="5" fillId="6" borderId="3"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0" borderId="0" xfId="0" applyFont="1" applyAlignment="1">
      <alignment horizontal="center"/>
    </xf>
    <xf numFmtId="0" fontId="5" fillId="2" borderId="2" xfId="0" applyFont="1" applyFill="1" applyBorder="1" applyAlignment="1">
      <alignment wrapText="1"/>
    </xf>
    <xf numFmtId="0" fontId="5" fillId="6" borderId="2" xfId="0" applyFont="1" applyFill="1" applyBorder="1" applyAlignment="1">
      <alignment horizontal="left" vertical="center" wrapText="1"/>
    </xf>
    <xf numFmtId="0" fontId="2" fillId="0" borderId="0" xfId="0" applyFont="1" applyAlignment="1">
      <alignment horizontal="left" wrapText="1"/>
    </xf>
    <xf numFmtId="0" fontId="2" fillId="0" borderId="0" xfId="0" applyFont="1" applyAlignment="1">
      <alignment horizontal="left" vertical="center"/>
    </xf>
    <xf numFmtId="0" fontId="5" fillId="2" borderId="18"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18" xfId="0" applyFont="1" applyFill="1" applyBorder="1" applyAlignment="1">
      <alignment horizontal="left" vertical="center"/>
    </xf>
    <xf numFmtId="0" fontId="5" fillId="2" borderId="1" xfId="0" applyFont="1" applyFill="1" applyBorder="1" applyAlignment="1">
      <alignment horizontal="left" vertical="center"/>
    </xf>
    <xf numFmtId="0" fontId="5" fillId="2" borderId="19" xfId="0" applyFont="1" applyFill="1" applyBorder="1" applyAlignment="1">
      <alignment horizontal="left" vertical="center"/>
    </xf>
    <xf numFmtId="1" fontId="2" fillId="9" borderId="2" xfId="0" applyNumberFormat="1" applyFont="1" applyFill="1" applyBorder="1" applyAlignment="1">
      <alignment horizontal="center" vertical="center" wrapText="1"/>
    </xf>
    <xf numFmtId="0" fontId="2" fillId="9" borderId="12" xfId="0" applyFont="1" applyFill="1" applyBorder="1" applyAlignment="1">
      <alignment horizontal="center" vertical="center" wrapText="1"/>
    </xf>
    <xf numFmtId="0" fontId="2" fillId="9" borderId="13" xfId="0" applyFont="1" applyFill="1" applyBorder="1" applyAlignment="1">
      <alignment horizontal="left" vertical="center" wrapText="1"/>
    </xf>
    <xf numFmtId="0" fontId="2" fillId="9" borderId="2" xfId="0" applyFont="1" applyFill="1" applyBorder="1" applyAlignment="1">
      <alignment horizontal="left" vertical="center" wrapText="1"/>
    </xf>
    <xf numFmtId="0" fontId="2" fillId="8" borderId="0" xfId="0" applyFont="1" applyFill="1"/>
    <xf numFmtId="0" fontId="2" fillId="10" borderId="0" xfId="0" applyFont="1" applyFill="1"/>
    <xf numFmtId="0" fontId="12" fillId="9" borderId="13" xfId="0" applyFont="1" applyFill="1" applyBorder="1" applyAlignment="1">
      <alignment horizontal="left" vertical="center" wrapText="1"/>
    </xf>
    <xf numFmtId="9" fontId="5" fillId="2" borderId="1" xfId="0" applyNumberFormat="1" applyFont="1" applyFill="1" applyBorder="1" applyAlignment="1">
      <alignment horizontal="center" vertical="center" wrapText="1"/>
    </xf>
    <xf numFmtId="0" fontId="2" fillId="9" borderId="2" xfId="0" applyFont="1" applyFill="1" applyBorder="1" applyAlignment="1">
      <alignment horizontal="left" vertical="center"/>
    </xf>
    <xf numFmtId="0" fontId="5" fillId="2" borderId="2" xfId="0" applyFont="1" applyFill="1" applyBorder="1" applyAlignment="1">
      <alignment vertical="center" wrapText="1"/>
    </xf>
    <xf numFmtId="0" fontId="2" fillId="0" borderId="0" xfId="0" applyFont="1" applyAlignment="1">
      <alignment horizontal="left" vertical="center" wrapText="1"/>
    </xf>
    <xf numFmtId="0" fontId="5" fillId="2" borderId="23"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8" borderId="2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left" vertical="center" wrapText="1"/>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5" fillId="2" borderId="31" xfId="0" applyFont="1" applyFill="1" applyBorder="1" applyAlignment="1">
      <alignment horizontal="center" vertical="center"/>
    </xf>
    <xf numFmtId="0" fontId="5" fillId="8"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5" fillId="2" borderId="13" xfId="0" applyFont="1" applyFill="1" applyBorder="1" applyAlignment="1">
      <alignment horizontal="left" vertical="center"/>
    </xf>
    <xf numFmtId="0" fontId="5" fillId="2" borderId="2" xfId="0" applyFont="1" applyFill="1" applyBorder="1" applyAlignment="1">
      <alignment horizontal="left" wrapText="1"/>
    </xf>
    <xf numFmtId="164" fontId="5" fillId="2"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xf>
    <xf numFmtId="1" fontId="2" fillId="2" borderId="2" xfId="0" applyNumberFormat="1" applyFont="1" applyFill="1" applyBorder="1" applyAlignment="1">
      <alignment horizontal="center" vertical="center" wrapText="1"/>
    </xf>
    <xf numFmtId="0" fontId="5" fillId="2" borderId="3" xfId="0" applyFont="1" applyFill="1" applyBorder="1" applyAlignment="1">
      <alignment vertical="center" wrapText="1"/>
    </xf>
    <xf numFmtId="0" fontId="5" fillId="2"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26"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5" fillId="0" borderId="0" xfId="0" applyFont="1" applyAlignment="1">
      <alignment horizontal="left" vertical="center" wrapText="1"/>
    </xf>
    <xf numFmtId="0" fontId="16" fillId="0" borderId="0" xfId="0" applyFont="1" applyAlignment="1">
      <alignment horizontal="left" vertical="center" wrapText="1"/>
    </xf>
    <xf numFmtId="0" fontId="18" fillId="0" borderId="0" xfId="0" applyFont="1" applyAlignment="1">
      <alignment vertical="center" wrapText="1"/>
    </xf>
    <xf numFmtId="0" fontId="18" fillId="0" borderId="0" xfId="0" applyFont="1" applyAlignment="1">
      <alignment horizontal="left" vertical="center" wrapText="1"/>
    </xf>
    <xf numFmtId="0" fontId="16" fillId="0" borderId="0" xfId="0" applyFont="1" applyAlignment="1">
      <alignment vertical="center" wrapText="1"/>
    </xf>
    <xf numFmtId="0" fontId="13" fillId="0" borderId="0" xfId="0" applyFont="1" applyAlignment="1">
      <alignment horizontal="left" vertical="center" wrapText="1"/>
    </xf>
    <xf numFmtId="0" fontId="3" fillId="0" borderId="33" xfId="0" applyFont="1" applyBorder="1" applyAlignment="1">
      <alignment horizontal="left" vertical="center" wrapText="1"/>
    </xf>
    <xf numFmtId="0" fontId="13" fillId="0" borderId="34" xfId="0" applyFont="1" applyBorder="1" applyAlignment="1">
      <alignment horizontal="left" vertical="center" wrapText="1"/>
    </xf>
    <xf numFmtId="0" fontId="2" fillId="2" borderId="14" xfId="0" applyFont="1" applyFill="1" applyBorder="1" applyAlignment="1">
      <alignment horizontal="center" vertical="center"/>
    </xf>
    <xf numFmtId="0" fontId="2" fillId="6" borderId="2" xfId="0" applyFont="1" applyFill="1" applyBorder="1" applyAlignment="1">
      <alignment horizontal="center" vertical="center"/>
    </xf>
    <xf numFmtId="0" fontId="5" fillId="7" borderId="2" xfId="0" applyFont="1" applyFill="1" applyBorder="1" applyAlignment="1">
      <alignment horizontal="center" vertical="center" wrapText="1"/>
    </xf>
    <xf numFmtId="0" fontId="12" fillId="2" borderId="3" xfId="0" applyFont="1" applyFill="1" applyBorder="1" applyAlignment="1">
      <alignment horizontal="left" vertical="center" wrapText="1"/>
    </xf>
    <xf numFmtId="1" fontId="5" fillId="2" borderId="2" xfId="0" applyNumberFormat="1" applyFont="1" applyFill="1" applyBorder="1" applyAlignment="1">
      <alignment horizontal="left" vertical="center"/>
    </xf>
    <xf numFmtId="14" fontId="5" fillId="2" borderId="2" xfId="0" applyNumberFormat="1" applyFont="1" applyFill="1" applyBorder="1" applyAlignment="1">
      <alignment horizontal="left" vertical="center"/>
    </xf>
    <xf numFmtId="14" fontId="5" fillId="2" borderId="2" xfId="0" applyNumberFormat="1" applyFont="1" applyFill="1" applyBorder="1" applyAlignment="1">
      <alignment horizontal="left" vertical="center" wrapText="1"/>
    </xf>
    <xf numFmtId="0" fontId="1" fillId="5" borderId="1" xfId="0" applyFont="1" applyFill="1" applyBorder="1" applyAlignment="1">
      <alignment horizontal="left" vertical="center" wrapText="1"/>
    </xf>
    <xf numFmtId="0" fontId="5" fillId="2" borderId="15" xfId="0" applyFont="1" applyFill="1" applyBorder="1" applyAlignment="1">
      <alignment horizontal="left" vertical="center"/>
    </xf>
    <xf numFmtId="0" fontId="10" fillId="2" borderId="2" xfId="0" applyFont="1" applyFill="1" applyBorder="1" applyAlignment="1">
      <alignment horizontal="left" vertical="center"/>
    </xf>
    <xf numFmtId="0" fontId="10" fillId="2" borderId="2" xfId="0" applyFont="1" applyFill="1" applyBorder="1" applyAlignment="1">
      <alignment horizontal="left" vertical="center" wrapText="1"/>
    </xf>
    <xf numFmtId="0" fontId="19" fillId="0" borderId="32" xfId="0" applyFont="1" applyBorder="1" applyAlignment="1">
      <alignment horizontal="left" vertical="center" wrapText="1"/>
    </xf>
    <xf numFmtId="0" fontId="0" fillId="0" borderId="0" xfId="0" applyAlignment="1">
      <alignment vertical="center" wrapText="1"/>
    </xf>
    <xf numFmtId="0" fontId="17" fillId="0" borderId="0" xfId="0" applyFont="1" applyAlignment="1">
      <alignment horizontal="left" vertical="center" wrapText="1"/>
    </xf>
    <xf numFmtId="0" fontId="0" fillId="0" borderId="0" xfId="0" applyAlignment="1">
      <alignment horizontal="left" vertical="top" wrapText="1"/>
    </xf>
  </cellXfs>
  <cellStyles count="3">
    <cellStyle name="Millares" xfId="1" builtinId="3"/>
    <cellStyle name="Normal" xfId="0" builtinId="0"/>
    <cellStyle name="Porcentaje" xfId="2" builtinId="5"/>
  </cellStyles>
  <dxfs count="1">
    <dxf>
      <fill>
        <patternFill patternType="solid">
          <fgColor rgb="FFFFFF00"/>
          <bgColor rgb="FFC6E0B4"/>
        </patternFill>
      </fill>
    </dxf>
  </dxfs>
  <tableStyles count="0" defaultTableStyle="TableStyleMedium2" defaultPivotStyle="PivotStyleLight16"/>
  <colors>
    <mruColors>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openxmlformats.org/officeDocument/2006/relationships/customXml" Target="../customXml/item4.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lly Alejandra Gutiérrez Gómez" id="{C6DAC166-F0CC-B449-A06B-92669916BDCC}" userId="S::kelly.gutierrez@adr.gov.co::96f2553f-65c5-49f1-9e1d-967cc4c79e2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N23" dT="2025-01-21T22:35:50.76" personId="{C6DAC166-F0CC-B449-A06B-92669916BDCC}" id="{8584E2C5-E5EE-1B49-85EA-0A5D75A2468E}">
    <text xml:space="preserve">Distrito de pequeña escala de Nariño. Es meta de proyecto de inversión sin embargo el área técnica reporta que no hay estudios y diseños para su cumplimiento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7FEA6-51F8-4240-ADA5-2DB1726D1CB2}">
  <dimension ref="A1:CY157"/>
  <sheetViews>
    <sheetView tabSelected="1" topLeftCell="F1" zoomScale="90" zoomScaleNormal="100" zoomScaleSheetLayoutView="100" workbookViewId="0">
      <pane ySplit="1" topLeftCell="A14" activePane="bottomLeft" state="frozen"/>
      <selection pane="bottomLeft" activeCell="I17" sqref="I17"/>
    </sheetView>
  </sheetViews>
  <sheetFormatPr baseColWidth="10" defaultColWidth="8.85546875" defaultRowHeight="16.5" x14ac:dyDescent="0.3"/>
  <cols>
    <col min="1" max="1" width="8.85546875" style="58"/>
    <col min="2" max="2" width="30.42578125" style="61" customWidth="1"/>
    <col min="3" max="3" width="31.85546875" style="58" customWidth="1"/>
    <col min="4" max="4" width="32" style="80" customWidth="1"/>
    <col min="5" max="5" width="43.7109375" style="61" customWidth="1"/>
    <col min="6" max="6" width="31.7109375" style="58" customWidth="1"/>
    <col min="7" max="7" width="46.42578125" style="23" customWidth="1"/>
    <col min="8" max="8" width="42.140625" style="62" customWidth="1"/>
    <col min="9" max="9" width="23.85546875" style="1" customWidth="1"/>
    <col min="10" max="11" width="31.7109375" style="1" customWidth="1"/>
    <col min="12" max="12" width="19.28515625" style="1" customWidth="1"/>
    <col min="13" max="13" width="20.42578125" style="1" customWidth="1"/>
    <col min="14" max="14" width="17.85546875" style="58" customWidth="1"/>
    <col min="15" max="16" width="19.140625" style="24" customWidth="1"/>
    <col min="17" max="29" width="18.140625" style="19" customWidth="1"/>
    <col min="30" max="30" width="23.7109375" style="61" customWidth="1"/>
    <col min="31" max="31" width="18.140625" style="61" customWidth="1"/>
    <col min="32" max="32" width="21.140625" style="61" customWidth="1"/>
    <col min="33" max="33" width="27.140625" style="61" customWidth="1"/>
    <col min="34" max="34" width="27.140625" style="27" customWidth="1"/>
    <col min="35" max="37" width="27.140625" style="19" customWidth="1"/>
    <col min="38" max="38" width="38.28515625" style="19" customWidth="1"/>
    <col min="39" max="39" width="19.42578125" style="58" customWidth="1"/>
    <col min="40" max="40" width="15.28515625" style="58" customWidth="1"/>
    <col min="41" max="41" width="27.140625" style="58" customWidth="1"/>
    <col min="42" max="42" width="28" style="19" customWidth="1"/>
    <col min="43" max="43" width="28" style="58" customWidth="1"/>
    <col min="44" max="44" width="41.7109375" style="58" customWidth="1"/>
    <col min="45" max="45" width="54.42578125" style="23" customWidth="1"/>
    <col min="46" max="16384" width="8.85546875" style="19"/>
  </cols>
  <sheetData>
    <row r="1" spans="1:46" s="27" customFormat="1" ht="44.25" customHeight="1" x14ac:dyDescent="0.3">
      <c r="A1" s="2" t="s">
        <v>1</v>
      </c>
      <c r="B1" s="4" t="s">
        <v>0</v>
      </c>
      <c r="C1" s="3" t="s">
        <v>861</v>
      </c>
      <c r="D1" s="4" t="s">
        <v>2</v>
      </c>
      <c r="E1" s="4" t="s">
        <v>3</v>
      </c>
      <c r="F1" s="4" t="s">
        <v>4</v>
      </c>
      <c r="G1" s="5" t="s">
        <v>5</v>
      </c>
      <c r="H1" s="6" t="s">
        <v>6</v>
      </c>
      <c r="I1" s="5" t="s">
        <v>7</v>
      </c>
      <c r="J1" s="5" t="s">
        <v>8</v>
      </c>
      <c r="K1" s="5" t="s">
        <v>9</v>
      </c>
      <c r="L1" s="5" t="s">
        <v>10</v>
      </c>
      <c r="M1" s="5" t="s">
        <v>11</v>
      </c>
      <c r="N1" s="5" t="s">
        <v>12</v>
      </c>
      <c r="O1" s="7" t="s">
        <v>13</v>
      </c>
      <c r="P1" s="7" t="s">
        <v>14</v>
      </c>
      <c r="Q1" s="8" t="s">
        <v>15</v>
      </c>
      <c r="R1" s="8" t="s">
        <v>16</v>
      </c>
      <c r="S1" s="8" t="s">
        <v>17</v>
      </c>
      <c r="T1" s="8" t="s">
        <v>18</v>
      </c>
      <c r="U1" s="8" t="s">
        <v>19</v>
      </c>
      <c r="V1" s="8" t="s">
        <v>20</v>
      </c>
      <c r="W1" s="8" t="s">
        <v>21</v>
      </c>
      <c r="X1" s="8" t="s">
        <v>22</v>
      </c>
      <c r="Y1" s="8" t="s">
        <v>23</v>
      </c>
      <c r="Z1" s="8" t="s">
        <v>24</v>
      </c>
      <c r="AA1" s="8" t="s">
        <v>25</v>
      </c>
      <c r="AB1" s="8" t="s">
        <v>26</v>
      </c>
      <c r="AC1" s="9" t="s">
        <v>27</v>
      </c>
      <c r="AD1" s="26" t="s">
        <v>28</v>
      </c>
      <c r="AE1" s="26" t="s">
        <v>29</v>
      </c>
      <c r="AF1" s="9" t="s">
        <v>30</v>
      </c>
      <c r="AG1" s="127" t="s">
        <v>31</v>
      </c>
      <c r="AH1" s="9" t="s">
        <v>32</v>
      </c>
      <c r="AI1" s="9" t="s">
        <v>33</v>
      </c>
      <c r="AJ1" s="9" t="s">
        <v>34</v>
      </c>
      <c r="AK1" s="9" t="s">
        <v>35</v>
      </c>
      <c r="AL1" s="9" t="s">
        <v>36</v>
      </c>
      <c r="AM1" s="9" t="s">
        <v>37</v>
      </c>
      <c r="AN1" s="9" t="s">
        <v>38</v>
      </c>
      <c r="AO1" s="9" t="s">
        <v>39</v>
      </c>
      <c r="AP1" s="9" t="s">
        <v>40</v>
      </c>
      <c r="AQ1" s="9" t="s">
        <v>41</v>
      </c>
      <c r="AR1" s="9" t="s">
        <v>42</v>
      </c>
      <c r="AS1" s="10" t="s">
        <v>43</v>
      </c>
    </row>
    <row r="2" spans="1:46" ht="82.5" x14ac:dyDescent="0.3">
      <c r="A2" s="11">
        <v>1</v>
      </c>
      <c r="B2" s="13" t="s">
        <v>44</v>
      </c>
      <c r="C2" s="84" t="s">
        <v>44</v>
      </c>
      <c r="D2" s="13" t="s">
        <v>45</v>
      </c>
      <c r="E2" s="13" t="s">
        <v>46</v>
      </c>
      <c r="F2" s="17" t="s">
        <v>47</v>
      </c>
      <c r="G2" s="14" t="s">
        <v>48</v>
      </c>
      <c r="H2" s="14" t="s">
        <v>49</v>
      </c>
      <c r="I2" s="28" t="s">
        <v>107</v>
      </c>
      <c r="J2" s="28" t="s">
        <v>832</v>
      </c>
      <c r="K2" s="28" t="s">
        <v>832</v>
      </c>
      <c r="L2" s="28" t="s">
        <v>50</v>
      </c>
      <c r="M2" s="29" t="s">
        <v>51</v>
      </c>
      <c r="N2" s="17">
        <v>3</v>
      </c>
      <c r="O2" s="30">
        <v>45662</v>
      </c>
      <c r="P2" s="30">
        <v>45991</v>
      </c>
      <c r="Q2" s="17">
        <v>0</v>
      </c>
      <c r="R2" s="17">
        <v>0</v>
      </c>
      <c r="S2" s="17">
        <v>0</v>
      </c>
      <c r="T2" s="17">
        <v>1</v>
      </c>
      <c r="U2" s="17">
        <v>0</v>
      </c>
      <c r="V2" s="17">
        <v>0</v>
      </c>
      <c r="W2" s="17">
        <v>0</v>
      </c>
      <c r="X2" s="17">
        <v>1</v>
      </c>
      <c r="Y2" s="17">
        <v>0</v>
      </c>
      <c r="Z2" s="17">
        <v>0</v>
      </c>
      <c r="AA2" s="17">
        <v>0</v>
      </c>
      <c r="AB2" s="32">
        <v>1</v>
      </c>
      <c r="AC2" s="17" t="s">
        <v>864</v>
      </c>
      <c r="AD2" s="63" t="s">
        <v>52</v>
      </c>
      <c r="AE2" s="63" t="s">
        <v>53</v>
      </c>
      <c r="AF2" s="22" t="s">
        <v>790</v>
      </c>
      <c r="AG2" s="13"/>
      <c r="AH2" s="17"/>
      <c r="AI2" s="17"/>
      <c r="AJ2" s="17"/>
      <c r="AK2" s="17"/>
      <c r="AL2" s="17"/>
      <c r="AM2" s="17"/>
      <c r="AN2" s="17" t="s">
        <v>55</v>
      </c>
      <c r="AO2" s="17" t="s">
        <v>56</v>
      </c>
      <c r="AP2" s="17" t="s">
        <v>57</v>
      </c>
      <c r="AQ2" s="17" t="s">
        <v>58</v>
      </c>
      <c r="AR2" s="17"/>
      <c r="AS2" s="34" t="s">
        <v>59</v>
      </c>
      <c r="AT2" s="27"/>
    </row>
    <row r="3" spans="1:46" ht="82.5" x14ac:dyDescent="0.3">
      <c r="A3" s="11">
        <v>2</v>
      </c>
      <c r="B3" s="13" t="s">
        <v>44</v>
      </c>
      <c r="C3" s="84" t="s">
        <v>44</v>
      </c>
      <c r="D3" s="13" t="s">
        <v>45</v>
      </c>
      <c r="E3" s="13" t="s">
        <v>46</v>
      </c>
      <c r="F3" s="17" t="s">
        <v>47</v>
      </c>
      <c r="G3" s="14" t="s">
        <v>60</v>
      </c>
      <c r="H3" s="14" t="s">
        <v>61</v>
      </c>
      <c r="I3" s="28" t="s">
        <v>107</v>
      </c>
      <c r="J3" s="28" t="s">
        <v>832</v>
      </c>
      <c r="K3" s="28" t="s">
        <v>832</v>
      </c>
      <c r="L3" s="28" t="s">
        <v>62</v>
      </c>
      <c r="M3" s="28" t="s">
        <v>51</v>
      </c>
      <c r="N3" s="17">
        <v>100</v>
      </c>
      <c r="O3" s="30">
        <v>45693</v>
      </c>
      <c r="P3" s="30">
        <v>46022</v>
      </c>
      <c r="Q3" s="17">
        <v>0</v>
      </c>
      <c r="R3" s="17">
        <v>0</v>
      </c>
      <c r="S3" s="17">
        <v>0</v>
      </c>
      <c r="T3" s="35">
        <v>0.1</v>
      </c>
      <c r="U3" s="17">
        <v>0</v>
      </c>
      <c r="V3" s="17">
        <v>0</v>
      </c>
      <c r="W3" s="17">
        <v>0</v>
      </c>
      <c r="X3" s="35">
        <v>0.45</v>
      </c>
      <c r="Y3" s="17">
        <v>0</v>
      </c>
      <c r="Z3" s="17">
        <v>0</v>
      </c>
      <c r="AA3" s="17">
        <v>0</v>
      </c>
      <c r="AB3" s="35">
        <v>0.45</v>
      </c>
      <c r="AC3" s="17" t="s">
        <v>864</v>
      </c>
      <c r="AD3" s="63" t="s">
        <v>52</v>
      </c>
      <c r="AE3" s="63" t="s">
        <v>53</v>
      </c>
      <c r="AF3" s="22" t="s">
        <v>54</v>
      </c>
      <c r="AG3" s="13"/>
      <c r="AH3" s="17"/>
      <c r="AI3" s="17"/>
      <c r="AJ3" s="17"/>
      <c r="AK3" s="17"/>
      <c r="AL3" s="17"/>
      <c r="AM3" s="17"/>
      <c r="AN3" s="17" t="s">
        <v>55</v>
      </c>
      <c r="AO3" s="17" t="s">
        <v>63</v>
      </c>
      <c r="AP3" s="17" t="s">
        <v>64</v>
      </c>
      <c r="AQ3" s="17" t="s">
        <v>58</v>
      </c>
      <c r="AR3" s="17"/>
      <c r="AS3" s="34" t="s">
        <v>65</v>
      </c>
    </row>
    <row r="4" spans="1:46" ht="82.5" x14ac:dyDescent="0.3">
      <c r="A4" s="11">
        <v>3</v>
      </c>
      <c r="B4" s="13" t="s">
        <v>44</v>
      </c>
      <c r="C4" s="84" t="s">
        <v>44</v>
      </c>
      <c r="D4" s="13" t="s">
        <v>45</v>
      </c>
      <c r="E4" s="13" t="s">
        <v>46</v>
      </c>
      <c r="F4" s="17" t="s">
        <v>47</v>
      </c>
      <c r="G4" s="14" t="s">
        <v>66</v>
      </c>
      <c r="H4" s="14" t="s">
        <v>67</v>
      </c>
      <c r="I4" s="28" t="s">
        <v>107</v>
      </c>
      <c r="J4" s="28" t="s">
        <v>832</v>
      </c>
      <c r="K4" s="28" t="s">
        <v>832</v>
      </c>
      <c r="L4" s="28" t="s">
        <v>62</v>
      </c>
      <c r="M4" s="28" t="s">
        <v>51</v>
      </c>
      <c r="N4" s="17">
        <v>100</v>
      </c>
      <c r="O4" s="30">
        <v>45693</v>
      </c>
      <c r="P4" s="30">
        <v>46022</v>
      </c>
      <c r="Q4" s="17">
        <v>0</v>
      </c>
      <c r="R4" s="17">
        <v>0</v>
      </c>
      <c r="S4" s="17">
        <v>0</v>
      </c>
      <c r="T4" s="35">
        <v>0.1</v>
      </c>
      <c r="U4" s="17">
        <v>0</v>
      </c>
      <c r="V4" s="17">
        <v>0</v>
      </c>
      <c r="W4" s="17">
        <v>0</v>
      </c>
      <c r="X4" s="35">
        <v>0.45</v>
      </c>
      <c r="Y4" s="17">
        <v>0</v>
      </c>
      <c r="Z4" s="17">
        <v>0</v>
      </c>
      <c r="AA4" s="17">
        <v>0</v>
      </c>
      <c r="AB4" s="35">
        <v>0.45</v>
      </c>
      <c r="AC4" s="17" t="s">
        <v>864</v>
      </c>
      <c r="AD4" s="63" t="s">
        <v>52</v>
      </c>
      <c r="AE4" s="63" t="s">
        <v>53</v>
      </c>
      <c r="AF4" s="22" t="s">
        <v>54</v>
      </c>
      <c r="AG4" s="13"/>
      <c r="AH4" s="17"/>
      <c r="AI4" s="17"/>
      <c r="AJ4" s="17"/>
      <c r="AK4" s="17"/>
      <c r="AL4" s="17"/>
      <c r="AM4" s="17"/>
      <c r="AN4" s="17" t="s">
        <v>55</v>
      </c>
      <c r="AO4" s="17" t="s">
        <v>63</v>
      </c>
      <c r="AP4" s="17" t="s">
        <v>68</v>
      </c>
      <c r="AQ4" s="17" t="s">
        <v>58</v>
      </c>
      <c r="AR4" s="17"/>
      <c r="AS4" s="34" t="s">
        <v>69</v>
      </c>
    </row>
    <row r="5" spans="1:46" ht="82.5" x14ac:dyDescent="0.3">
      <c r="A5" s="11">
        <v>4</v>
      </c>
      <c r="B5" s="13" t="s">
        <v>44</v>
      </c>
      <c r="C5" s="84" t="s">
        <v>44</v>
      </c>
      <c r="D5" s="13" t="s">
        <v>45</v>
      </c>
      <c r="E5" s="13" t="s">
        <v>46</v>
      </c>
      <c r="F5" s="17" t="s">
        <v>47</v>
      </c>
      <c r="G5" s="14" t="s">
        <v>70</v>
      </c>
      <c r="H5" s="14" t="s">
        <v>71</v>
      </c>
      <c r="I5" s="28" t="s">
        <v>107</v>
      </c>
      <c r="J5" s="28" t="s">
        <v>832</v>
      </c>
      <c r="K5" s="28" t="s">
        <v>832</v>
      </c>
      <c r="L5" s="28" t="s">
        <v>50</v>
      </c>
      <c r="M5" s="28" t="s">
        <v>51</v>
      </c>
      <c r="N5" s="17">
        <v>3</v>
      </c>
      <c r="O5" s="30">
        <v>45693</v>
      </c>
      <c r="P5" s="30">
        <v>46022</v>
      </c>
      <c r="Q5" s="17">
        <v>0</v>
      </c>
      <c r="R5" s="17">
        <v>0</v>
      </c>
      <c r="S5" s="17">
        <v>0</v>
      </c>
      <c r="T5" s="17">
        <v>1</v>
      </c>
      <c r="U5" s="17">
        <v>0</v>
      </c>
      <c r="V5" s="17">
        <v>0</v>
      </c>
      <c r="W5" s="17">
        <v>0</v>
      </c>
      <c r="X5" s="17">
        <v>1</v>
      </c>
      <c r="Y5" s="17">
        <v>0</v>
      </c>
      <c r="Z5" s="17">
        <v>0</v>
      </c>
      <c r="AA5" s="17">
        <v>0</v>
      </c>
      <c r="AB5" s="17">
        <v>1</v>
      </c>
      <c r="AC5" s="17" t="s">
        <v>864</v>
      </c>
      <c r="AD5" s="63" t="s">
        <v>52</v>
      </c>
      <c r="AE5" s="64" t="s">
        <v>53</v>
      </c>
      <c r="AF5" s="22" t="s">
        <v>54</v>
      </c>
      <c r="AG5" s="13"/>
      <c r="AH5" s="17"/>
      <c r="AI5" s="17"/>
      <c r="AJ5" s="17"/>
      <c r="AK5" s="17"/>
      <c r="AL5" s="17"/>
      <c r="AM5" s="17"/>
      <c r="AN5" s="17" t="s">
        <v>55</v>
      </c>
      <c r="AO5" s="17" t="s">
        <v>56</v>
      </c>
      <c r="AP5" s="17" t="s">
        <v>57</v>
      </c>
      <c r="AQ5" s="17" t="s">
        <v>58</v>
      </c>
      <c r="AR5" s="17"/>
      <c r="AS5" s="34" t="s">
        <v>72</v>
      </c>
    </row>
    <row r="6" spans="1:46" ht="132" x14ac:dyDescent="0.3">
      <c r="A6" s="11">
        <v>5</v>
      </c>
      <c r="B6" s="13" t="s">
        <v>44</v>
      </c>
      <c r="C6" s="84" t="s">
        <v>44</v>
      </c>
      <c r="D6" s="13" t="s">
        <v>45</v>
      </c>
      <c r="E6" s="13" t="s">
        <v>46</v>
      </c>
      <c r="F6" s="17" t="s">
        <v>47</v>
      </c>
      <c r="G6" s="13" t="s">
        <v>73</v>
      </c>
      <c r="H6" s="14" t="s">
        <v>74</v>
      </c>
      <c r="I6" s="28" t="s">
        <v>107</v>
      </c>
      <c r="J6" s="28" t="s">
        <v>832</v>
      </c>
      <c r="K6" s="28" t="s">
        <v>832</v>
      </c>
      <c r="L6" s="28" t="s">
        <v>62</v>
      </c>
      <c r="M6" s="28" t="s">
        <v>75</v>
      </c>
      <c r="N6" s="17">
        <v>90</v>
      </c>
      <c r="O6" s="30">
        <v>45662</v>
      </c>
      <c r="P6" s="30">
        <v>46022</v>
      </c>
      <c r="Q6" s="31">
        <v>7.4999999999999997E-2</v>
      </c>
      <c r="R6" s="31">
        <v>7.4999999999999997E-2</v>
      </c>
      <c r="S6" s="31">
        <v>7.4999999999999997E-2</v>
      </c>
      <c r="T6" s="31">
        <v>7.4999999999999997E-2</v>
      </c>
      <c r="U6" s="31">
        <v>7.4999999999999997E-2</v>
      </c>
      <c r="V6" s="31">
        <v>7.4999999999999997E-2</v>
      </c>
      <c r="W6" s="31">
        <v>7.4999999999999997E-2</v>
      </c>
      <c r="X6" s="31">
        <v>7.4999999999999997E-2</v>
      </c>
      <c r="Y6" s="31">
        <v>7.4999999999999997E-2</v>
      </c>
      <c r="Z6" s="31">
        <v>7.4999999999999997E-2</v>
      </c>
      <c r="AA6" s="31">
        <v>7.4999999999999997E-2</v>
      </c>
      <c r="AB6" s="31">
        <v>7.4999999999999997E-2</v>
      </c>
      <c r="AC6" s="17" t="s">
        <v>864</v>
      </c>
      <c r="AD6" s="63" t="s">
        <v>52</v>
      </c>
      <c r="AE6" s="63" t="s">
        <v>76</v>
      </c>
      <c r="AF6" s="22" t="s">
        <v>77</v>
      </c>
      <c r="AG6" s="13"/>
      <c r="AH6" s="17"/>
      <c r="AI6" s="17"/>
      <c r="AJ6" s="17"/>
      <c r="AK6" s="17"/>
      <c r="AL6" s="17"/>
      <c r="AM6" s="17"/>
      <c r="AN6" s="17" t="s">
        <v>55</v>
      </c>
      <c r="AO6" s="17" t="s">
        <v>56</v>
      </c>
      <c r="AP6" s="17" t="s">
        <v>57</v>
      </c>
      <c r="AQ6" s="17" t="s">
        <v>58</v>
      </c>
      <c r="AR6" s="17"/>
      <c r="AS6" s="34" t="s">
        <v>59</v>
      </c>
    </row>
    <row r="7" spans="1:46" ht="132" x14ac:dyDescent="0.3">
      <c r="A7" s="11">
        <v>6</v>
      </c>
      <c r="B7" s="13" t="s">
        <v>44</v>
      </c>
      <c r="C7" s="84" t="s">
        <v>44</v>
      </c>
      <c r="D7" s="13" t="s">
        <v>45</v>
      </c>
      <c r="E7" s="13" t="s">
        <v>46</v>
      </c>
      <c r="F7" s="17" t="s">
        <v>47</v>
      </c>
      <c r="G7" s="13" t="s">
        <v>78</v>
      </c>
      <c r="H7" s="14" t="s">
        <v>79</v>
      </c>
      <c r="I7" s="28" t="s">
        <v>107</v>
      </c>
      <c r="J7" s="28" t="s">
        <v>832</v>
      </c>
      <c r="K7" s="28" t="s">
        <v>832</v>
      </c>
      <c r="L7" s="28" t="s">
        <v>62</v>
      </c>
      <c r="M7" s="28" t="s">
        <v>75</v>
      </c>
      <c r="N7" s="17">
        <v>97</v>
      </c>
      <c r="O7" s="30">
        <v>45662</v>
      </c>
      <c r="P7" s="30">
        <v>46022</v>
      </c>
      <c r="Q7" s="31">
        <v>8.0829999999999999E-2</v>
      </c>
      <c r="R7" s="31">
        <v>8.0829999999999999E-2</v>
      </c>
      <c r="S7" s="31">
        <v>8.0829999999999999E-2</v>
      </c>
      <c r="T7" s="31">
        <v>8.0829999999999999E-2</v>
      </c>
      <c r="U7" s="31">
        <v>8.0829999999999999E-2</v>
      </c>
      <c r="V7" s="31">
        <v>8.0829999999999999E-2</v>
      </c>
      <c r="W7" s="31">
        <v>8.0829999999999999E-2</v>
      </c>
      <c r="X7" s="31">
        <v>8.0829999999999999E-2</v>
      </c>
      <c r="Y7" s="31">
        <v>8.0829999999999999E-2</v>
      </c>
      <c r="Z7" s="31">
        <v>8.0829999999999999E-2</v>
      </c>
      <c r="AA7" s="31">
        <v>8.0829999999999999E-2</v>
      </c>
      <c r="AB7" s="31">
        <v>8.0829999999999999E-2</v>
      </c>
      <c r="AC7" s="17" t="s">
        <v>864</v>
      </c>
      <c r="AD7" s="63" t="s">
        <v>52</v>
      </c>
      <c r="AE7" s="65" t="s">
        <v>76</v>
      </c>
      <c r="AF7" s="22" t="s">
        <v>77</v>
      </c>
      <c r="AG7" s="13"/>
      <c r="AH7" s="17"/>
      <c r="AI7" s="17"/>
      <c r="AJ7" s="17"/>
      <c r="AK7" s="17"/>
      <c r="AL7" s="17"/>
      <c r="AM7" s="17"/>
      <c r="AN7" s="17" t="s">
        <v>55</v>
      </c>
      <c r="AO7" s="17" t="s">
        <v>56</v>
      </c>
      <c r="AP7" s="17" t="s">
        <v>57</v>
      </c>
      <c r="AQ7" s="17" t="s">
        <v>58</v>
      </c>
      <c r="AR7" s="17"/>
      <c r="AS7" s="34" t="s">
        <v>59</v>
      </c>
    </row>
    <row r="8" spans="1:46" ht="132" x14ac:dyDescent="0.3">
      <c r="A8" s="11">
        <v>7</v>
      </c>
      <c r="B8" s="13" t="s">
        <v>44</v>
      </c>
      <c r="C8" s="84" t="s">
        <v>44</v>
      </c>
      <c r="D8" s="13" t="s">
        <v>45</v>
      </c>
      <c r="E8" s="13" t="s">
        <v>46</v>
      </c>
      <c r="F8" s="17" t="s">
        <v>47</v>
      </c>
      <c r="G8" s="13" t="s">
        <v>80</v>
      </c>
      <c r="H8" s="14" t="s">
        <v>81</v>
      </c>
      <c r="I8" s="28" t="s">
        <v>82</v>
      </c>
      <c r="J8" s="28" t="s">
        <v>83</v>
      </c>
      <c r="K8" s="28" t="s">
        <v>84</v>
      </c>
      <c r="L8" s="28" t="s">
        <v>62</v>
      </c>
      <c r="M8" s="28" t="s">
        <v>75</v>
      </c>
      <c r="N8" s="17">
        <v>90</v>
      </c>
      <c r="O8" s="30">
        <v>45659</v>
      </c>
      <c r="P8" s="30">
        <v>46022</v>
      </c>
      <c r="Q8" s="11" t="s">
        <v>252</v>
      </c>
      <c r="R8" s="11" t="s">
        <v>252</v>
      </c>
      <c r="S8" s="11" t="s">
        <v>252</v>
      </c>
      <c r="T8" s="11" t="s">
        <v>252</v>
      </c>
      <c r="U8" s="11" t="s">
        <v>252</v>
      </c>
      <c r="V8" s="11" t="s">
        <v>252</v>
      </c>
      <c r="W8" s="11" t="s">
        <v>252</v>
      </c>
      <c r="X8" s="11" t="s">
        <v>252</v>
      </c>
      <c r="Y8" s="11" t="s">
        <v>252</v>
      </c>
      <c r="Z8" s="11" t="s">
        <v>252</v>
      </c>
      <c r="AA8" s="11" t="s">
        <v>252</v>
      </c>
      <c r="AB8" s="11" t="s">
        <v>252</v>
      </c>
      <c r="AC8" s="17" t="s">
        <v>864</v>
      </c>
      <c r="AD8" s="63" t="s">
        <v>52</v>
      </c>
      <c r="AE8" s="63" t="s">
        <v>76</v>
      </c>
      <c r="AF8" s="22" t="s">
        <v>77</v>
      </c>
      <c r="AG8" s="13"/>
      <c r="AH8" s="17"/>
      <c r="AI8" s="17"/>
      <c r="AJ8" s="17"/>
      <c r="AK8" s="17"/>
      <c r="AL8" s="17"/>
      <c r="AM8" s="17"/>
      <c r="AN8" s="17" t="s">
        <v>55</v>
      </c>
      <c r="AO8" s="17" t="s">
        <v>56</v>
      </c>
      <c r="AP8" s="17" t="s">
        <v>57</v>
      </c>
      <c r="AQ8" s="17" t="s">
        <v>58</v>
      </c>
      <c r="AR8" s="17"/>
      <c r="AS8" s="34" t="s">
        <v>59</v>
      </c>
    </row>
    <row r="9" spans="1:46" ht="247.5" x14ac:dyDescent="0.3">
      <c r="A9" s="11">
        <v>8</v>
      </c>
      <c r="B9" s="13" t="s">
        <v>44</v>
      </c>
      <c r="C9" s="84" t="s">
        <v>44</v>
      </c>
      <c r="D9" s="13" t="s">
        <v>45</v>
      </c>
      <c r="E9" s="13" t="s">
        <v>46</v>
      </c>
      <c r="F9" s="17" t="s">
        <v>47</v>
      </c>
      <c r="G9" s="13" t="s">
        <v>85</v>
      </c>
      <c r="H9" s="14" t="s">
        <v>86</v>
      </c>
      <c r="I9" s="28" t="s">
        <v>107</v>
      </c>
      <c r="J9" s="28" t="s">
        <v>832</v>
      </c>
      <c r="K9" s="28" t="s">
        <v>832</v>
      </c>
      <c r="L9" s="28" t="s">
        <v>62</v>
      </c>
      <c r="M9" s="28" t="s">
        <v>75</v>
      </c>
      <c r="N9" s="17">
        <v>100</v>
      </c>
      <c r="O9" s="30">
        <v>45690</v>
      </c>
      <c r="P9" s="30">
        <v>46022</v>
      </c>
      <c r="Q9" s="17">
        <v>0</v>
      </c>
      <c r="R9" s="35">
        <v>0.02</v>
      </c>
      <c r="S9" s="35">
        <v>0.08</v>
      </c>
      <c r="T9" s="35">
        <v>0.1</v>
      </c>
      <c r="U9" s="35">
        <v>0.1</v>
      </c>
      <c r="V9" s="35">
        <v>0.1</v>
      </c>
      <c r="W9" s="35">
        <v>0.1</v>
      </c>
      <c r="X9" s="35">
        <v>0.1</v>
      </c>
      <c r="Y9" s="35">
        <v>0.1</v>
      </c>
      <c r="Z9" s="35">
        <v>0.1</v>
      </c>
      <c r="AA9" s="35">
        <v>0.1</v>
      </c>
      <c r="AB9" s="35">
        <v>0.1</v>
      </c>
      <c r="AC9" s="17" t="s">
        <v>864</v>
      </c>
      <c r="AD9" s="63" t="s">
        <v>52</v>
      </c>
      <c r="AE9" s="66" t="s">
        <v>87</v>
      </c>
      <c r="AF9" s="22" t="s">
        <v>88</v>
      </c>
      <c r="AG9" s="13"/>
      <c r="AH9" s="17"/>
      <c r="AI9" s="17"/>
      <c r="AJ9" s="17"/>
      <c r="AK9" s="17"/>
      <c r="AL9" s="17"/>
      <c r="AM9" s="17"/>
      <c r="AN9" s="17" t="s">
        <v>55</v>
      </c>
      <c r="AO9" s="17" t="s">
        <v>56</v>
      </c>
      <c r="AP9" s="17" t="s">
        <v>57</v>
      </c>
      <c r="AQ9" s="17" t="s">
        <v>58</v>
      </c>
      <c r="AR9" s="17"/>
      <c r="AS9" s="34" t="s">
        <v>59</v>
      </c>
    </row>
    <row r="10" spans="1:46" ht="174" customHeight="1" x14ac:dyDescent="0.3">
      <c r="A10" s="11">
        <v>1</v>
      </c>
      <c r="B10" s="12" t="s">
        <v>89</v>
      </c>
      <c r="C10" s="99" t="s">
        <v>89</v>
      </c>
      <c r="D10" s="13" t="s">
        <v>45</v>
      </c>
      <c r="E10" s="13" t="s">
        <v>90</v>
      </c>
      <c r="F10" s="12" t="s">
        <v>91</v>
      </c>
      <c r="G10" s="20" t="s">
        <v>92</v>
      </c>
      <c r="H10" s="40" t="s">
        <v>93</v>
      </c>
      <c r="I10" s="28" t="s">
        <v>82</v>
      </c>
      <c r="J10" s="28" t="s">
        <v>94</v>
      </c>
      <c r="K10" s="28" t="s">
        <v>95</v>
      </c>
      <c r="L10" s="28" t="s">
        <v>62</v>
      </c>
      <c r="M10" s="28" t="s">
        <v>75</v>
      </c>
      <c r="N10" s="11">
        <v>100</v>
      </c>
      <c r="O10" s="15">
        <v>45659</v>
      </c>
      <c r="P10" s="15">
        <v>46022</v>
      </c>
      <c r="Q10" s="11" t="s">
        <v>252</v>
      </c>
      <c r="R10" s="11" t="s">
        <v>252</v>
      </c>
      <c r="S10" s="11" t="s">
        <v>252</v>
      </c>
      <c r="T10" s="11" t="s">
        <v>252</v>
      </c>
      <c r="U10" s="11" t="s">
        <v>252</v>
      </c>
      <c r="V10" s="11" t="s">
        <v>252</v>
      </c>
      <c r="W10" s="11" t="s">
        <v>252</v>
      </c>
      <c r="X10" s="11" t="s">
        <v>252</v>
      </c>
      <c r="Y10" s="11" t="s">
        <v>252</v>
      </c>
      <c r="Z10" s="11" t="s">
        <v>252</v>
      </c>
      <c r="AA10" s="11" t="s">
        <v>252</v>
      </c>
      <c r="AB10" s="11" t="s">
        <v>252</v>
      </c>
      <c r="AC10" s="11"/>
      <c r="AD10" s="67"/>
      <c r="AE10" s="67"/>
      <c r="AF10" s="68"/>
      <c r="AG10" s="12"/>
      <c r="AH10" s="11"/>
      <c r="AI10" s="11"/>
      <c r="AJ10" s="11"/>
      <c r="AK10" s="11"/>
      <c r="AL10" s="11"/>
      <c r="AM10" s="11"/>
      <c r="AN10" s="17"/>
      <c r="AO10" s="13" t="s">
        <v>96</v>
      </c>
      <c r="AP10" s="11" t="s">
        <v>97</v>
      </c>
      <c r="AQ10" s="12" t="s">
        <v>98</v>
      </c>
      <c r="AR10" s="11"/>
      <c r="AS10" s="41" t="s">
        <v>99</v>
      </c>
    </row>
    <row r="11" spans="1:46" ht="148.5" x14ac:dyDescent="0.3">
      <c r="A11" s="38">
        <v>2</v>
      </c>
      <c r="B11" s="12" t="s">
        <v>89</v>
      </c>
      <c r="C11" s="120" t="s">
        <v>89</v>
      </c>
      <c r="D11" s="13" t="s">
        <v>45</v>
      </c>
      <c r="E11" s="13" t="s">
        <v>90</v>
      </c>
      <c r="F11" s="12" t="s">
        <v>91</v>
      </c>
      <c r="G11" s="20" t="s">
        <v>100</v>
      </c>
      <c r="H11" s="40" t="s">
        <v>93</v>
      </c>
      <c r="I11" s="28" t="s">
        <v>82</v>
      </c>
      <c r="J11" s="28" t="s">
        <v>101</v>
      </c>
      <c r="K11" s="28" t="s">
        <v>102</v>
      </c>
      <c r="L11" s="28" t="s">
        <v>62</v>
      </c>
      <c r="M11" s="28" t="s">
        <v>75</v>
      </c>
      <c r="N11" s="11">
        <v>100</v>
      </c>
      <c r="O11" s="15">
        <v>45659</v>
      </c>
      <c r="P11" s="15">
        <v>46022</v>
      </c>
      <c r="Q11" s="11" t="s">
        <v>252</v>
      </c>
      <c r="R11" s="11" t="s">
        <v>252</v>
      </c>
      <c r="S11" s="11" t="s">
        <v>252</v>
      </c>
      <c r="T11" s="11" t="s">
        <v>252</v>
      </c>
      <c r="U11" s="11" t="s">
        <v>252</v>
      </c>
      <c r="V11" s="11" t="s">
        <v>252</v>
      </c>
      <c r="W11" s="11" t="s">
        <v>252</v>
      </c>
      <c r="X11" s="11" t="s">
        <v>252</v>
      </c>
      <c r="Y11" s="11" t="s">
        <v>252</v>
      </c>
      <c r="Z11" s="11" t="s">
        <v>252</v>
      </c>
      <c r="AA11" s="11" t="s">
        <v>252</v>
      </c>
      <c r="AB11" s="11" t="s">
        <v>252</v>
      </c>
      <c r="AC11" s="11"/>
      <c r="AD11" s="67"/>
      <c r="AE11" s="67"/>
      <c r="AF11" s="68"/>
      <c r="AG11" s="12"/>
      <c r="AH11" s="14"/>
      <c r="AI11" s="13"/>
      <c r="AJ11" s="13"/>
      <c r="AK11" s="13"/>
      <c r="AL11" s="13"/>
      <c r="AM11" s="13"/>
      <c r="AN11" s="13"/>
      <c r="AO11" s="13" t="s">
        <v>96</v>
      </c>
      <c r="AP11" s="11" t="s">
        <v>97</v>
      </c>
      <c r="AQ11" s="12" t="s">
        <v>103</v>
      </c>
      <c r="AR11" s="13"/>
      <c r="AS11" s="41" t="s">
        <v>104</v>
      </c>
    </row>
    <row r="12" spans="1:46" ht="111.75" customHeight="1" x14ac:dyDescent="0.3">
      <c r="A12" s="11">
        <v>3</v>
      </c>
      <c r="B12" s="12" t="s">
        <v>89</v>
      </c>
      <c r="C12" s="120" t="s">
        <v>89</v>
      </c>
      <c r="D12" s="13" t="s">
        <v>45</v>
      </c>
      <c r="E12" s="13" t="s">
        <v>90</v>
      </c>
      <c r="F12" s="39" t="s">
        <v>91</v>
      </c>
      <c r="G12" s="42" t="s">
        <v>105</v>
      </c>
      <c r="H12" s="43" t="s">
        <v>106</v>
      </c>
      <c r="I12" s="28" t="s">
        <v>107</v>
      </c>
      <c r="J12" s="28" t="s">
        <v>832</v>
      </c>
      <c r="K12" s="28" t="s">
        <v>832</v>
      </c>
      <c r="L12" s="28" t="s">
        <v>50</v>
      </c>
      <c r="M12" s="28" t="s">
        <v>75</v>
      </c>
      <c r="N12" s="11">
        <v>180</v>
      </c>
      <c r="O12" s="15">
        <v>45659</v>
      </c>
      <c r="P12" s="15">
        <v>46022</v>
      </c>
      <c r="Q12" s="11">
        <v>15</v>
      </c>
      <c r="R12" s="11">
        <v>15</v>
      </c>
      <c r="S12" s="11">
        <v>15</v>
      </c>
      <c r="T12" s="11">
        <v>15</v>
      </c>
      <c r="U12" s="11">
        <v>15</v>
      </c>
      <c r="V12" s="11">
        <v>15</v>
      </c>
      <c r="W12" s="11">
        <v>15</v>
      </c>
      <c r="X12" s="11">
        <v>15</v>
      </c>
      <c r="Y12" s="11">
        <v>15</v>
      </c>
      <c r="Z12" s="11">
        <v>15</v>
      </c>
      <c r="AA12" s="11">
        <v>15</v>
      </c>
      <c r="AB12" s="11">
        <v>15</v>
      </c>
      <c r="AC12" s="44"/>
      <c r="AD12" s="67"/>
      <c r="AE12" s="67"/>
      <c r="AF12" s="69"/>
      <c r="AG12" s="128"/>
      <c r="AH12" s="45"/>
      <c r="AI12" s="43"/>
      <c r="AJ12" s="43"/>
      <c r="AK12" s="43"/>
      <c r="AL12" s="43"/>
      <c r="AM12" s="43"/>
      <c r="AN12" s="43"/>
      <c r="AO12" s="43" t="s">
        <v>108</v>
      </c>
      <c r="AP12" s="43" t="s">
        <v>97</v>
      </c>
      <c r="AQ12" s="43" t="s">
        <v>58</v>
      </c>
      <c r="AR12" s="43"/>
      <c r="AS12" s="46" t="s">
        <v>109</v>
      </c>
    </row>
    <row r="13" spans="1:46" ht="82.5" x14ac:dyDescent="0.3">
      <c r="A13" s="11">
        <v>1</v>
      </c>
      <c r="B13" s="12" t="s">
        <v>110</v>
      </c>
      <c r="C13" s="99" t="s">
        <v>110</v>
      </c>
      <c r="D13" s="13" t="s">
        <v>45</v>
      </c>
      <c r="E13" s="13" t="s">
        <v>111</v>
      </c>
      <c r="F13" s="12" t="s">
        <v>112</v>
      </c>
      <c r="G13" s="14" t="s">
        <v>113</v>
      </c>
      <c r="H13" s="36" t="s">
        <v>114</v>
      </c>
      <c r="I13" s="28" t="s">
        <v>107</v>
      </c>
      <c r="J13" s="28" t="s">
        <v>832</v>
      </c>
      <c r="K13" s="28" t="s">
        <v>832</v>
      </c>
      <c r="L13" s="28" t="s">
        <v>50</v>
      </c>
      <c r="M13" s="28" t="s">
        <v>115</v>
      </c>
      <c r="N13" s="11">
        <v>18</v>
      </c>
      <c r="O13" s="15">
        <v>45659</v>
      </c>
      <c r="P13" s="15">
        <v>46022</v>
      </c>
      <c r="Q13" s="11">
        <v>0</v>
      </c>
      <c r="R13" s="11">
        <v>0</v>
      </c>
      <c r="S13" s="11">
        <v>9</v>
      </c>
      <c r="T13" s="11">
        <v>0</v>
      </c>
      <c r="U13" s="11">
        <v>0</v>
      </c>
      <c r="V13" s="11">
        <v>2</v>
      </c>
      <c r="W13" s="11">
        <v>0</v>
      </c>
      <c r="X13" s="11">
        <v>0</v>
      </c>
      <c r="Y13" s="11">
        <v>6</v>
      </c>
      <c r="Z13" s="11">
        <v>0</v>
      </c>
      <c r="AA13" s="11">
        <v>0</v>
      </c>
      <c r="AB13" s="11">
        <v>1</v>
      </c>
      <c r="AC13" s="16">
        <v>202300000000141</v>
      </c>
      <c r="AD13" s="63" t="s">
        <v>116</v>
      </c>
      <c r="AE13" s="13" t="s">
        <v>117</v>
      </c>
      <c r="AF13" s="13" t="s">
        <v>118</v>
      </c>
      <c r="AG13" s="12"/>
      <c r="AH13" s="11"/>
      <c r="AI13" s="11"/>
      <c r="AJ13" s="11"/>
      <c r="AK13" s="11"/>
      <c r="AL13" s="11"/>
      <c r="AM13" s="11"/>
      <c r="AN13" s="11"/>
      <c r="AO13" s="11" t="s">
        <v>119</v>
      </c>
      <c r="AP13" s="11"/>
      <c r="AQ13" s="11" t="s">
        <v>120</v>
      </c>
      <c r="AR13" s="11"/>
      <c r="AS13" s="34" t="s">
        <v>121</v>
      </c>
    </row>
    <row r="14" spans="1:46" ht="82.5" x14ac:dyDescent="0.3">
      <c r="A14" s="17">
        <v>2</v>
      </c>
      <c r="B14" s="12" t="s">
        <v>110</v>
      </c>
      <c r="C14" s="99" t="s">
        <v>110</v>
      </c>
      <c r="D14" s="13" t="s">
        <v>45</v>
      </c>
      <c r="E14" s="13" t="s">
        <v>111</v>
      </c>
      <c r="F14" s="12" t="s">
        <v>112</v>
      </c>
      <c r="G14" s="14" t="s">
        <v>122</v>
      </c>
      <c r="H14" s="13" t="s">
        <v>123</v>
      </c>
      <c r="I14" s="28" t="s">
        <v>107</v>
      </c>
      <c r="J14" s="28" t="s">
        <v>832</v>
      </c>
      <c r="K14" s="28" t="s">
        <v>832</v>
      </c>
      <c r="L14" s="28" t="s">
        <v>50</v>
      </c>
      <c r="M14" s="28" t="s">
        <v>51</v>
      </c>
      <c r="N14" s="11">
        <v>3</v>
      </c>
      <c r="O14" s="15">
        <v>45659</v>
      </c>
      <c r="P14" s="15">
        <v>46022</v>
      </c>
      <c r="Q14" s="17">
        <v>0</v>
      </c>
      <c r="R14" s="17">
        <v>0</v>
      </c>
      <c r="S14" s="17">
        <v>0</v>
      </c>
      <c r="T14" s="17">
        <v>1</v>
      </c>
      <c r="U14" s="17">
        <v>0</v>
      </c>
      <c r="V14" s="17">
        <v>0</v>
      </c>
      <c r="W14" s="17">
        <v>0</v>
      </c>
      <c r="X14" s="17">
        <v>1</v>
      </c>
      <c r="Y14" s="17">
        <v>0</v>
      </c>
      <c r="Z14" s="17">
        <v>0</v>
      </c>
      <c r="AA14" s="17">
        <v>0</v>
      </c>
      <c r="AB14" s="17">
        <v>1</v>
      </c>
      <c r="AC14" s="16">
        <v>202300000000141</v>
      </c>
      <c r="AD14" s="63" t="s">
        <v>116</v>
      </c>
      <c r="AE14" s="13" t="s">
        <v>117</v>
      </c>
      <c r="AF14" s="13" t="s">
        <v>118</v>
      </c>
      <c r="AG14" s="13"/>
      <c r="AH14" s="14"/>
      <c r="AI14" s="13"/>
      <c r="AJ14" s="13"/>
      <c r="AK14" s="13"/>
      <c r="AL14" s="13"/>
      <c r="AM14" s="13"/>
      <c r="AN14" s="13"/>
      <c r="AO14" s="17" t="s">
        <v>119</v>
      </c>
      <c r="AP14" s="13"/>
      <c r="AQ14" s="17" t="s">
        <v>120</v>
      </c>
      <c r="AR14" s="13"/>
      <c r="AS14" s="34" t="s">
        <v>124</v>
      </c>
    </row>
    <row r="15" spans="1:46" ht="82.5" x14ac:dyDescent="0.3">
      <c r="A15" s="17">
        <v>3</v>
      </c>
      <c r="B15" s="12" t="s">
        <v>110</v>
      </c>
      <c r="C15" s="99" t="s">
        <v>110</v>
      </c>
      <c r="D15" s="13" t="s">
        <v>45</v>
      </c>
      <c r="E15" s="13" t="s">
        <v>111</v>
      </c>
      <c r="F15" s="12" t="s">
        <v>112</v>
      </c>
      <c r="G15" s="14" t="s">
        <v>125</v>
      </c>
      <c r="H15" s="13" t="s">
        <v>126</v>
      </c>
      <c r="I15" s="28" t="s">
        <v>107</v>
      </c>
      <c r="J15" s="28" t="s">
        <v>832</v>
      </c>
      <c r="K15" s="28" t="s">
        <v>832</v>
      </c>
      <c r="L15" s="28" t="s">
        <v>50</v>
      </c>
      <c r="M15" s="28" t="s">
        <v>51</v>
      </c>
      <c r="N15" s="11">
        <v>4</v>
      </c>
      <c r="O15" s="15">
        <v>45659</v>
      </c>
      <c r="P15" s="15">
        <v>46022</v>
      </c>
      <c r="Q15" s="17">
        <v>0</v>
      </c>
      <c r="R15" s="17">
        <v>0</v>
      </c>
      <c r="S15" s="17">
        <v>0</v>
      </c>
      <c r="T15" s="17">
        <v>1</v>
      </c>
      <c r="U15" s="17">
        <v>0</v>
      </c>
      <c r="V15" s="17">
        <v>0</v>
      </c>
      <c r="W15" s="17">
        <v>0</v>
      </c>
      <c r="X15" s="17">
        <v>2</v>
      </c>
      <c r="Y15" s="17">
        <v>0</v>
      </c>
      <c r="Z15" s="17">
        <v>0</v>
      </c>
      <c r="AA15" s="17">
        <v>0</v>
      </c>
      <c r="AB15" s="17">
        <v>1</v>
      </c>
      <c r="AC15" s="16">
        <v>202300000000141</v>
      </c>
      <c r="AD15" s="63" t="s">
        <v>116</v>
      </c>
      <c r="AE15" s="13" t="s">
        <v>117</v>
      </c>
      <c r="AF15" s="13" t="s">
        <v>118</v>
      </c>
      <c r="AG15" s="13"/>
      <c r="AH15" s="14"/>
      <c r="AI15" s="13"/>
      <c r="AJ15" s="13"/>
      <c r="AK15" s="13"/>
      <c r="AL15" s="13"/>
      <c r="AM15" s="13"/>
      <c r="AN15" s="13"/>
      <c r="AO15" s="17" t="s">
        <v>119</v>
      </c>
      <c r="AP15" s="13"/>
      <c r="AQ15" s="17" t="s">
        <v>120</v>
      </c>
      <c r="AR15" s="13"/>
      <c r="AS15" s="34" t="s">
        <v>121</v>
      </c>
    </row>
    <row r="16" spans="1:46" ht="66.95" customHeight="1" x14ac:dyDescent="0.3">
      <c r="A16" s="17">
        <v>1</v>
      </c>
      <c r="B16" s="13" t="s">
        <v>127</v>
      </c>
      <c r="C16" s="84" t="s">
        <v>127</v>
      </c>
      <c r="D16" s="13" t="s">
        <v>128</v>
      </c>
      <c r="E16" s="13" t="s">
        <v>129</v>
      </c>
      <c r="F16" s="17" t="s">
        <v>130</v>
      </c>
      <c r="G16" s="14" t="s">
        <v>131</v>
      </c>
      <c r="H16" s="13" t="s">
        <v>132</v>
      </c>
      <c r="I16" s="28" t="s">
        <v>107</v>
      </c>
      <c r="J16" s="28" t="s">
        <v>832</v>
      </c>
      <c r="K16" s="28" t="s">
        <v>832</v>
      </c>
      <c r="L16" s="28" t="s">
        <v>50</v>
      </c>
      <c r="M16" s="28" t="s">
        <v>115</v>
      </c>
      <c r="N16" s="11">
        <v>8</v>
      </c>
      <c r="O16" s="15">
        <v>45672</v>
      </c>
      <c r="P16" s="15">
        <v>46022</v>
      </c>
      <c r="Q16" s="11">
        <v>0</v>
      </c>
      <c r="R16" s="11">
        <v>0</v>
      </c>
      <c r="S16" s="11">
        <v>0</v>
      </c>
      <c r="T16" s="11">
        <v>0</v>
      </c>
      <c r="U16" s="11">
        <v>0</v>
      </c>
      <c r="V16" s="11">
        <v>4</v>
      </c>
      <c r="W16" s="11">
        <v>0</v>
      </c>
      <c r="X16" s="11">
        <v>0</v>
      </c>
      <c r="Y16" s="11">
        <v>2</v>
      </c>
      <c r="Z16" s="11">
        <v>0</v>
      </c>
      <c r="AA16" s="11">
        <v>0</v>
      </c>
      <c r="AB16" s="11">
        <v>2</v>
      </c>
      <c r="AC16" s="70">
        <v>2022011000027</v>
      </c>
      <c r="AD16" s="13" t="s">
        <v>133</v>
      </c>
      <c r="AE16" s="13" t="s">
        <v>134</v>
      </c>
      <c r="AF16" s="13" t="s">
        <v>135</v>
      </c>
      <c r="AG16" s="13" t="s">
        <v>136</v>
      </c>
      <c r="AH16" s="13" t="s">
        <v>137</v>
      </c>
      <c r="AI16" s="17" t="s">
        <v>138</v>
      </c>
      <c r="AJ16" s="17" t="s">
        <v>139</v>
      </c>
      <c r="AK16" s="71" t="s">
        <v>140</v>
      </c>
      <c r="AL16" s="11"/>
      <c r="AM16" s="11" t="s">
        <v>141</v>
      </c>
      <c r="AN16" s="11" t="s">
        <v>142</v>
      </c>
      <c r="AO16" s="17" t="s">
        <v>143</v>
      </c>
      <c r="AP16" s="17" t="s">
        <v>144</v>
      </c>
      <c r="AQ16" s="17" t="s">
        <v>145</v>
      </c>
      <c r="AR16" s="11" t="s">
        <v>146</v>
      </c>
      <c r="AS16" s="34" t="s">
        <v>147</v>
      </c>
    </row>
    <row r="17" spans="1:103" ht="148.5" x14ac:dyDescent="0.3">
      <c r="A17" s="17">
        <v>2</v>
      </c>
      <c r="B17" s="13" t="s">
        <v>127</v>
      </c>
      <c r="C17" s="84" t="s">
        <v>127</v>
      </c>
      <c r="D17" s="13" t="s">
        <v>128</v>
      </c>
      <c r="E17" s="13" t="s">
        <v>129</v>
      </c>
      <c r="F17" s="17" t="s">
        <v>130</v>
      </c>
      <c r="G17" s="14" t="s">
        <v>148</v>
      </c>
      <c r="H17" s="13" t="s">
        <v>149</v>
      </c>
      <c r="I17" s="28" t="s">
        <v>107</v>
      </c>
      <c r="J17" s="28" t="s">
        <v>832</v>
      </c>
      <c r="K17" s="28" t="s">
        <v>832</v>
      </c>
      <c r="L17" s="28" t="s">
        <v>150</v>
      </c>
      <c r="M17" s="28" t="s">
        <v>75</v>
      </c>
      <c r="N17" s="11">
        <v>450</v>
      </c>
      <c r="O17" s="15">
        <v>45931</v>
      </c>
      <c r="P17" s="15">
        <v>46022</v>
      </c>
      <c r="Q17" s="11">
        <v>0</v>
      </c>
      <c r="R17" s="11">
        <v>0</v>
      </c>
      <c r="S17" s="11">
        <v>0</v>
      </c>
      <c r="T17" s="11">
        <v>0</v>
      </c>
      <c r="U17" s="11">
        <v>0</v>
      </c>
      <c r="V17" s="11">
        <v>0</v>
      </c>
      <c r="W17" s="11">
        <v>0</v>
      </c>
      <c r="X17" s="11">
        <v>0</v>
      </c>
      <c r="Y17" s="11">
        <v>0</v>
      </c>
      <c r="Z17" s="11">
        <v>100</v>
      </c>
      <c r="AA17" s="11">
        <v>0</v>
      </c>
      <c r="AB17" s="11">
        <v>350</v>
      </c>
      <c r="AC17" s="70">
        <v>2022011000027</v>
      </c>
      <c r="AD17" s="73" t="s">
        <v>133</v>
      </c>
      <c r="AE17" s="73" t="s">
        <v>134</v>
      </c>
      <c r="AF17" s="73" t="s">
        <v>135</v>
      </c>
      <c r="AG17" s="73" t="s">
        <v>136</v>
      </c>
      <c r="AH17" s="14" t="s">
        <v>137</v>
      </c>
      <c r="AI17" s="13" t="s">
        <v>138</v>
      </c>
      <c r="AJ17" s="17" t="s">
        <v>139</v>
      </c>
      <c r="AK17" s="71" t="s">
        <v>140</v>
      </c>
      <c r="AL17" s="13"/>
      <c r="AM17" s="11" t="s">
        <v>141</v>
      </c>
      <c r="AN17" s="17" t="s">
        <v>142</v>
      </c>
      <c r="AO17" s="17" t="s">
        <v>143</v>
      </c>
      <c r="AP17" s="17" t="s">
        <v>144</v>
      </c>
      <c r="AQ17" s="17" t="s">
        <v>145</v>
      </c>
      <c r="AR17" s="17" t="s">
        <v>146</v>
      </c>
      <c r="AS17" s="72" t="s">
        <v>151</v>
      </c>
    </row>
    <row r="18" spans="1:103" ht="60.95" customHeight="1" x14ac:dyDescent="0.3">
      <c r="A18" s="17">
        <v>3</v>
      </c>
      <c r="B18" s="13" t="s">
        <v>127</v>
      </c>
      <c r="C18" s="84" t="s">
        <v>127</v>
      </c>
      <c r="D18" s="13" t="s">
        <v>128</v>
      </c>
      <c r="E18" s="13" t="s">
        <v>152</v>
      </c>
      <c r="F18" s="17" t="s">
        <v>130</v>
      </c>
      <c r="G18" s="14" t="s">
        <v>153</v>
      </c>
      <c r="H18" s="13" t="s">
        <v>154</v>
      </c>
      <c r="I18" s="28" t="s">
        <v>107</v>
      </c>
      <c r="J18" s="28" t="s">
        <v>832</v>
      </c>
      <c r="K18" s="28" t="s">
        <v>832</v>
      </c>
      <c r="L18" s="28" t="s">
        <v>50</v>
      </c>
      <c r="M18" s="28" t="s">
        <v>51</v>
      </c>
      <c r="N18" s="11">
        <v>24</v>
      </c>
      <c r="O18" s="15">
        <v>45672</v>
      </c>
      <c r="P18" s="15">
        <v>46022</v>
      </c>
      <c r="Q18" s="17">
        <v>0</v>
      </c>
      <c r="R18" s="17">
        <v>0</v>
      </c>
      <c r="S18" s="17">
        <v>0</v>
      </c>
      <c r="T18" s="11">
        <v>10</v>
      </c>
      <c r="U18" s="11">
        <v>0</v>
      </c>
      <c r="V18" s="11">
        <v>0</v>
      </c>
      <c r="W18" s="11">
        <v>0</v>
      </c>
      <c r="X18" s="11">
        <v>10</v>
      </c>
      <c r="Y18" s="17">
        <v>0</v>
      </c>
      <c r="Z18" s="17">
        <v>0</v>
      </c>
      <c r="AA18" s="17">
        <v>0</v>
      </c>
      <c r="AB18" s="11">
        <v>4</v>
      </c>
      <c r="AC18" s="70">
        <v>2022011000027</v>
      </c>
      <c r="AD18" s="73" t="s">
        <v>133</v>
      </c>
      <c r="AE18" s="73" t="s">
        <v>134</v>
      </c>
      <c r="AF18" s="73" t="s">
        <v>135</v>
      </c>
      <c r="AG18" s="73" t="s">
        <v>155</v>
      </c>
      <c r="AH18" s="14" t="s">
        <v>137</v>
      </c>
      <c r="AI18" s="13" t="s">
        <v>156</v>
      </c>
      <c r="AJ18" s="13" t="s">
        <v>139</v>
      </c>
      <c r="AK18" s="13" t="s">
        <v>157</v>
      </c>
      <c r="AL18" s="13"/>
      <c r="AM18" s="17" t="s">
        <v>141</v>
      </c>
      <c r="AN18" s="17" t="s">
        <v>142</v>
      </c>
      <c r="AO18" s="17" t="s">
        <v>143</v>
      </c>
      <c r="AP18" s="17" t="s">
        <v>144</v>
      </c>
      <c r="AQ18" s="17" t="s">
        <v>145</v>
      </c>
      <c r="AR18" s="17" t="s">
        <v>146</v>
      </c>
      <c r="AS18" s="72" t="s">
        <v>158</v>
      </c>
    </row>
    <row r="19" spans="1:103" ht="56.1" customHeight="1" x14ac:dyDescent="0.3">
      <c r="A19" s="17">
        <v>4</v>
      </c>
      <c r="B19" s="13" t="s">
        <v>127</v>
      </c>
      <c r="C19" s="84" t="s">
        <v>127</v>
      </c>
      <c r="D19" s="13" t="s">
        <v>128</v>
      </c>
      <c r="E19" s="13" t="s">
        <v>152</v>
      </c>
      <c r="F19" s="17" t="s">
        <v>130</v>
      </c>
      <c r="G19" s="13" t="s">
        <v>159</v>
      </c>
      <c r="H19" s="13" t="s">
        <v>160</v>
      </c>
      <c r="I19" s="28" t="s">
        <v>107</v>
      </c>
      <c r="J19" s="28" t="s">
        <v>832</v>
      </c>
      <c r="K19" s="28" t="s">
        <v>832</v>
      </c>
      <c r="L19" s="28" t="s">
        <v>150</v>
      </c>
      <c r="M19" s="28" t="s">
        <v>115</v>
      </c>
      <c r="N19" s="11">
        <v>5400</v>
      </c>
      <c r="O19" s="15">
        <v>45901</v>
      </c>
      <c r="P19" s="15">
        <v>46022</v>
      </c>
      <c r="Q19" s="11">
        <v>0</v>
      </c>
      <c r="R19" s="11">
        <v>0</v>
      </c>
      <c r="S19" s="11">
        <v>0</v>
      </c>
      <c r="T19" s="11">
        <v>0</v>
      </c>
      <c r="U19" s="11">
        <v>0</v>
      </c>
      <c r="V19" s="11">
        <v>0</v>
      </c>
      <c r="W19" s="11">
        <v>0</v>
      </c>
      <c r="X19" s="11">
        <v>0</v>
      </c>
      <c r="Y19" s="47">
        <v>3000</v>
      </c>
      <c r="Z19" s="11">
        <v>0</v>
      </c>
      <c r="AA19" s="11">
        <v>0</v>
      </c>
      <c r="AB19" s="47">
        <v>2400</v>
      </c>
      <c r="AC19" s="70">
        <v>2022011000027</v>
      </c>
      <c r="AD19" s="73" t="s">
        <v>133</v>
      </c>
      <c r="AE19" s="73" t="s">
        <v>134</v>
      </c>
      <c r="AF19" s="73" t="s">
        <v>135</v>
      </c>
      <c r="AG19" s="73" t="s">
        <v>155</v>
      </c>
      <c r="AH19" s="14" t="s">
        <v>137</v>
      </c>
      <c r="AI19" s="13" t="s">
        <v>156</v>
      </c>
      <c r="AJ19" s="13" t="s">
        <v>139</v>
      </c>
      <c r="AK19" s="13" t="s">
        <v>157</v>
      </c>
      <c r="AL19" s="13"/>
      <c r="AM19" s="17" t="s">
        <v>141</v>
      </c>
      <c r="AN19" s="17" t="s">
        <v>142</v>
      </c>
      <c r="AO19" s="17" t="s">
        <v>143</v>
      </c>
      <c r="AP19" s="17" t="s">
        <v>144</v>
      </c>
      <c r="AQ19" s="17" t="s">
        <v>145</v>
      </c>
      <c r="AR19" s="17" t="s">
        <v>146</v>
      </c>
      <c r="AS19" s="72" t="s">
        <v>161</v>
      </c>
    </row>
    <row r="20" spans="1:103" ht="84.95" customHeight="1" x14ac:dyDescent="0.3">
      <c r="A20" s="17">
        <v>5</v>
      </c>
      <c r="B20" s="13" t="s">
        <v>127</v>
      </c>
      <c r="C20" s="84" t="s">
        <v>127</v>
      </c>
      <c r="D20" s="13" t="s">
        <v>128</v>
      </c>
      <c r="E20" s="13" t="s">
        <v>152</v>
      </c>
      <c r="F20" s="17" t="s">
        <v>130</v>
      </c>
      <c r="G20" s="14" t="s">
        <v>162</v>
      </c>
      <c r="H20" s="13" t="s">
        <v>163</v>
      </c>
      <c r="I20" s="28" t="s">
        <v>107</v>
      </c>
      <c r="J20" s="28" t="s">
        <v>832</v>
      </c>
      <c r="K20" s="28" t="s">
        <v>832</v>
      </c>
      <c r="L20" s="28" t="s">
        <v>50</v>
      </c>
      <c r="M20" s="28" t="s">
        <v>51</v>
      </c>
      <c r="N20" s="11">
        <v>5</v>
      </c>
      <c r="O20" s="15">
        <v>45672</v>
      </c>
      <c r="P20" s="15">
        <v>46022</v>
      </c>
      <c r="Q20" s="17">
        <v>0</v>
      </c>
      <c r="R20" s="17">
        <v>0</v>
      </c>
      <c r="S20" s="17">
        <v>0</v>
      </c>
      <c r="T20" s="11">
        <v>3</v>
      </c>
      <c r="U20" s="11">
        <v>0</v>
      </c>
      <c r="V20" s="11">
        <v>0</v>
      </c>
      <c r="W20" s="11">
        <v>0</v>
      </c>
      <c r="X20" s="11">
        <v>2</v>
      </c>
      <c r="Y20" s="17">
        <v>0</v>
      </c>
      <c r="Z20" s="17">
        <v>0</v>
      </c>
      <c r="AA20" s="17">
        <v>0</v>
      </c>
      <c r="AB20" s="11">
        <v>0</v>
      </c>
      <c r="AC20" s="70">
        <v>2022011000027</v>
      </c>
      <c r="AD20" s="73" t="s">
        <v>133</v>
      </c>
      <c r="AE20" s="73" t="s">
        <v>134</v>
      </c>
      <c r="AF20" s="73" t="s">
        <v>135</v>
      </c>
      <c r="AG20" s="13"/>
      <c r="AH20" s="14"/>
      <c r="AI20" s="13"/>
      <c r="AJ20" s="13" t="s">
        <v>139</v>
      </c>
      <c r="AK20" s="13" t="s">
        <v>157</v>
      </c>
      <c r="AL20" s="13"/>
      <c r="AM20" s="17" t="s">
        <v>141</v>
      </c>
      <c r="AN20" s="17" t="s">
        <v>142</v>
      </c>
      <c r="AO20" s="17" t="s">
        <v>143</v>
      </c>
      <c r="AP20" s="17" t="s">
        <v>144</v>
      </c>
      <c r="AQ20" s="17" t="s">
        <v>145</v>
      </c>
      <c r="AR20" s="17"/>
      <c r="AS20" s="72" t="s">
        <v>164</v>
      </c>
    </row>
    <row r="21" spans="1:103" s="74" customFormat="1" ht="87.95" customHeight="1" x14ac:dyDescent="0.3">
      <c r="A21" s="17">
        <v>6</v>
      </c>
      <c r="B21" s="13" t="s">
        <v>127</v>
      </c>
      <c r="C21" s="84" t="s">
        <v>127</v>
      </c>
      <c r="D21" s="13" t="s">
        <v>128</v>
      </c>
      <c r="E21" s="13" t="s">
        <v>152</v>
      </c>
      <c r="F21" s="17" t="s">
        <v>130</v>
      </c>
      <c r="G21" s="14" t="s">
        <v>165</v>
      </c>
      <c r="H21" s="13" t="s">
        <v>166</v>
      </c>
      <c r="I21" s="28" t="s">
        <v>107</v>
      </c>
      <c r="J21" s="28" t="s">
        <v>832</v>
      </c>
      <c r="K21" s="28" t="s">
        <v>832</v>
      </c>
      <c r="L21" s="28" t="s">
        <v>150</v>
      </c>
      <c r="M21" s="28" t="s">
        <v>115</v>
      </c>
      <c r="N21" s="11">
        <v>30000</v>
      </c>
      <c r="O21" s="15">
        <v>45809</v>
      </c>
      <c r="P21" s="15">
        <v>46022</v>
      </c>
      <c r="Q21" s="11">
        <v>0</v>
      </c>
      <c r="R21" s="11">
        <v>0</v>
      </c>
      <c r="S21" s="11">
        <v>0</v>
      </c>
      <c r="T21" s="11">
        <v>0</v>
      </c>
      <c r="U21" s="11">
        <v>0</v>
      </c>
      <c r="V21" s="47">
        <v>2000</v>
      </c>
      <c r="W21" s="11">
        <v>0</v>
      </c>
      <c r="X21" s="11">
        <v>0</v>
      </c>
      <c r="Y21" s="47">
        <v>20000</v>
      </c>
      <c r="Z21" s="11">
        <v>0</v>
      </c>
      <c r="AA21" s="11">
        <v>0</v>
      </c>
      <c r="AB21" s="47">
        <v>8000</v>
      </c>
      <c r="AC21" s="70">
        <v>2022011000027</v>
      </c>
      <c r="AD21" s="73" t="s">
        <v>133</v>
      </c>
      <c r="AE21" s="73" t="s">
        <v>134</v>
      </c>
      <c r="AF21" s="73" t="s">
        <v>135</v>
      </c>
      <c r="AG21" s="13"/>
      <c r="AH21" s="14"/>
      <c r="AI21" s="13"/>
      <c r="AJ21" s="13" t="s">
        <v>139</v>
      </c>
      <c r="AK21" s="13" t="s">
        <v>157</v>
      </c>
      <c r="AL21" s="13"/>
      <c r="AM21" s="17" t="s">
        <v>141</v>
      </c>
      <c r="AN21" s="17" t="s">
        <v>142</v>
      </c>
      <c r="AO21" s="17" t="s">
        <v>143</v>
      </c>
      <c r="AP21" s="17" t="s">
        <v>144</v>
      </c>
      <c r="AQ21" s="17" t="s">
        <v>145</v>
      </c>
      <c r="AR21" s="17"/>
      <c r="AS21" s="72" t="s">
        <v>167</v>
      </c>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row>
    <row r="22" spans="1:103" ht="53.1" customHeight="1" x14ac:dyDescent="0.3">
      <c r="A22" s="17">
        <v>7</v>
      </c>
      <c r="B22" s="13" t="s">
        <v>127</v>
      </c>
      <c r="C22" s="84" t="s">
        <v>127</v>
      </c>
      <c r="D22" s="13" t="s">
        <v>128</v>
      </c>
      <c r="E22" s="13" t="s">
        <v>168</v>
      </c>
      <c r="F22" s="17" t="s">
        <v>130</v>
      </c>
      <c r="G22" s="14" t="s">
        <v>169</v>
      </c>
      <c r="H22" s="13" t="s">
        <v>170</v>
      </c>
      <c r="I22" s="28" t="s">
        <v>107</v>
      </c>
      <c r="J22" s="28" t="s">
        <v>832</v>
      </c>
      <c r="K22" s="28" t="s">
        <v>832</v>
      </c>
      <c r="L22" s="28" t="s">
        <v>50</v>
      </c>
      <c r="M22" s="28" t="s">
        <v>115</v>
      </c>
      <c r="N22" s="11">
        <v>1</v>
      </c>
      <c r="O22" s="15">
        <v>45672</v>
      </c>
      <c r="P22" s="15">
        <v>46022</v>
      </c>
      <c r="Q22" s="17">
        <v>0</v>
      </c>
      <c r="R22" s="17">
        <v>0</v>
      </c>
      <c r="S22" s="17">
        <v>0</v>
      </c>
      <c r="T22" s="11">
        <v>0</v>
      </c>
      <c r="U22" s="11">
        <v>0</v>
      </c>
      <c r="V22" s="11">
        <v>1</v>
      </c>
      <c r="W22" s="11">
        <v>0</v>
      </c>
      <c r="X22" s="11">
        <v>0</v>
      </c>
      <c r="Y22" s="11">
        <v>0</v>
      </c>
      <c r="Z22" s="11">
        <v>0</v>
      </c>
      <c r="AA22" s="11">
        <v>0</v>
      </c>
      <c r="AB22" s="11">
        <v>0</v>
      </c>
      <c r="AC22" s="70">
        <v>2022011000027</v>
      </c>
      <c r="AD22" s="73" t="s">
        <v>133</v>
      </c>
      <c r="AE22" s="73" t="s">
        <v>134</v>
      </c>
      <c r="AF22" s="73" t="s">
        <v>135</v>
      </c>
      <c r="AG22" s="73" t="s">
        <v>171</v>
      </c>
      <c r="AH22" s="14" t="s">
        <v>137</v>
      </c>
      <c r="AI22" s="13"/>
      <c r="AJ22" s="13" t="s">
        <v>139</v>
      </c>
      <c r="AK22" s="71" t="s">
        <v>140</v>
      </c>
      <c r="AL22" s="13"/>
      <c r="AM22" s="17" t="s">
        <v>141</v>
      </c>
      <c r="AN22" s="17" t="s">
        <v>142</v>
      </c>
      <c r="AO22" s="17" t="s">
        <v>143</v>
      </c>
      <c r="AP22" s="17" t="s">
        <v>144</v>
      </c>
      <c r="AQ22" s="17" t="s">
        <v>145</v>
      </c>
      <c r="AR22" s="17" t="s">
        <v>146</v>
      </c>
      <c r="AS22" s="72" t="s">
        <v>172</v>
      </c>
    </row>
    <row r="23" spans="1:103" ht="62.1" customHeight="1" x14ac:dyDescent="0.3">
      <c r="A23" s="17">
        <v>8</v>
      </c>
      <c r="B23" s="13" t="s">
        <v>127</v>
      </c>
      <c r="C23" s="84" t="s">
        <v>127</v>
      </c>
      <c r="D23" s="13" t="s">
        <v>128</v>
      </c>
      <c r="E23" s="13" t="s">
        <v>168</v>
      </c>
      <c r="F23" s="17" t="s">
        <v>130</v>
      </c>
      <c r="G23" s="14" t="s">
        <v>173</v>
      </c>
      <c r="H23" s="13" t="s">
        <v>174</v>
      </c>
      <c r="I23" s="28" t="s">
        <v>107</v>
      </c>
      <c r="J23" s="28" t="s">
        <v>832</v>
      </c>
      <c r="K23" s="28" t="s">
        <v>832</v>
      </c>
      <c r="L23" s="28" t="s">
        <v>150</v>
      </c>
      <c r="M23" s="28" t="s">
        <v>51</v>
      </c>
      <c r="N23" s="11">
        <v>400</v>
      </c>
      <c r="O23" s="15">
        <v>45672</v>
      </c>
      <c r="P23" s="15">
        <v>46022</v>
      </c>
      <c r="Q23" s="17">
        <v>0</v>
      </c>
      <c r="R23" s="17">
        <v>0</v>
      </c>
      <c r="S23" s="17">
        <v>0</v>
      </c>
      <c r="T23" s="11">
        <v>0</v>
      </c>
      <c r="U23" s="11">
        <v>0</v>
      </c>
      <c r="V23" s="11">
        <v>0</v>
      </c>
      <c r="W23" s="11">
        <v>0</v>
      </c>
      <c r="X23" s="11">
        <v>0</v>
      </c>
      <c r="Y23" s="17">
        <v>0</v>
      </c>
      <c r="Z23" s="17">
        <v>0</v>
      </c>
      <c r="AA23" s="17">
        <v>0</v>
      </c>
      <c r="AB23" s="11">
        <v>0</v>
      </c>
      <c r="AC23" s="70">
        <v>2022011000027</v>
      </c>
      <c r="AD23" s="13" t="s">
        <v>133</v>
      </c>
      <c r="AE23" s="13" t="s">
        <v>134</v>
      </c>
      <c r="AF23" s="13" t="s">
        <v>135</v>
      </c>
      <c r="AG23" s="13" t="s">
        <v>171</v>
      </c>
      <c r="AH23" s="14" t="s">
        <v>137</v>
      </c>
      <c r="AI23" s="13"/>
      <c r="AJ23" s="13" t="s">
        <v>139</v>
      </c>
      <c r="AK23" s="71" t="s">
        <v>140</v>
      </c>
      <c r="AL23" s="13"/>
      <c r="AM23" s="17" t="s">
        <v>141</v>
      </c>
      <c r="AN23" s="17" t="s">
        <v>142</v>
      </c>
      <c r="AO23" s="17" t="s">
        <v>143</v>
      </c>
      <c r="AP23" s="17" t="s">
        <v>144</v>
      </c>
      <c r="AQ23" s="17" t="s">
        <v>145</v>
      </c>
      <c r="AR23" s="17" t="s">
        <v>146</v>
      </c>
      <c r="AS23" s="72" t="s">
        <v>175</v>
      </c>
    </row>
    <row r="24" spans="1:103" ht="82.5" x14ac:dyDescent="0.3">
      <c r="A24" s="17">
        <v>9</v>
      </c>
      <c r="B24" s="13" t="s">
        <v>127</v>
      </c>
      <c r="C24" s="84" t="s">
        <v>127</v>
      </c>
      <c r="D24" s="13" t="s">
        <v>128</v>
      </c>
      <c r="E24" s="13" t="s">
        <v>176</v>
      </c>
      <c r="F24" s="17" t="s">
        <v>130</v>
      </c>
      <c r="G24" s="14" t="s">
        <v>177</v>
      </c>
      <c r="H24" s="13" t="s">
        <v>178</v>
      </c>
      <c r="I24" s="28" t="s">
        <v>107</v>
      </c>
      <c r="J24" s="28" t="s">
        <v>832</v>
      </c>
      <c r="K24" s="28" t="s">
        <v>832</v>
      </c>
      <c r="L24" s="28" t="s">
        <v>50</v>
      </c>
      <c r="M24" s="28" t="s">
        <v>51</v>
      </c>
      <c r="N24" s="11">
        <v>5</v>
      </c>
      <c r="O24" s="15">
        <v>45672</v>
      </c>
      <c r="P24" s="15">
        <v>45900</v>
      </c>
      <c r="Q24" s="17">
        <v>0</v>
      </c>
      <c r="R24" s="17">
        <v>0</v>
      </c>
      <c r="S24" s="17">
        <v>0</v>
      </c>
      <c r="T24" s="11">
        <v>3</v>
      </c>
      <c r="U24" s="11">
        <v>0</v>
      </c>
      <c r="V24" s="11">
        <v>0</v>
      </c>
      <c r="W24" s="11">
        <v>0</v>
      </c>
      <c r="X24" s="11">
        <v>2</v>
      </c>
      <c r="Y24" s="17">
        <v>0</v>
      </c>
      <c r="Z24" s="17">
        <v>0</v>
      </c>
      <c r="AA24" s="17">
        <v>0</v>
      </c>
      <c r="AB24" s="11">
        <v>0</v>
      </c>
      <c r="AC24" s="70">
        <v>2022011000027</v>
      </c>
      <c r="AD24" s="73" t="s">
        <v>133</v>
      </c>
      <c r="AE24" s="73" t="s">
        <v>134</v>
      </c>
      <c r="AF24" s="73" t="s">
        <v>135</v>
      </c>
      <c r="AG24" s="13"/>
      <c r="AH24" s="14" t="s">
        <v>179</v>
      </c>
      <c r="AI24" s="13"/>
      <c r="AJ24" s="13" t="s">
        <v>139</v>
      </c>
      <c r="AK24" s="71" t="s">
        <v>140</v>
      </c>
      <c r="AL24" s="13"/>
      <c r="AM24" s="17" t="s">
        <v>141</v>
      </c>
      <c r="AN24" s="17" t="s">
        <v>142</v>
      </c>
      <c r="AO24" s="17" t="s">
        <v>143</v>
      </c>
      <c r="AP24" s="17" t="s">
        <v>144</v>
      </c>
      <c r="AQ24" s="17" t="s">
        <v>145</v>
      </c>
      <c r="AR24" s="17" t="s">
        <v>146</v>
      </c>
      <c r="AS24" s="72" t="s">
        <v>180</v>
      </c>
    </row>
    <row r="25" spans="1:103" ht="69.95" customHeight="1" x14ac:dyDescent="0.3">
      <c r="A25" s="17">
        <v>10</v>
      </c>
      <c r="B25" s="13" t="s">
        <v>127</v>
      </c>
      <c r="C25" s="84" t="s">
        <v>127</v>
      </c>
      <c r="D25" s="13" t="s">
        <v>128</v>
      </c>
      <c r="E25" s="13" t="s">
        <v>176</v>
      </c>
      <c r="F25" s="17" t="s">
        <v>130</v>
      </c>
      <c r="G25" s="13" t="s">
        <v>181</v>
      </c>
      <c r="H25" s="13" t="s">
        <v>182</v>
      </c>
      <c r="I25" s="28" t="s">
        <v>107</v>
      </c>
      <c r="J25" s="28" t="s">
        <v>832</v>
      </c>
      <c r="K25" s="28" t="s">
        <v>832</v>
      </c>
      <c r="L25" s="28" t="s">
        <v>150</v>
      </c>
      <c r="M25" s="28" t="s">
        <v>51</v>
      </c>
      <c r="N25" s="11">
        <v>1200</v>
      </c>
      <c r="O25" s="15">
        <v>45777</v>
      </c>
      <c r="P25" s="15">
        <v>46022</v>
      </c>
      <c r="Q25" s="17">
        <v>0</v>
      </c>
      <c r="R25" s="17">
        <v>0</v>
      </c>
      <c r="S25" s="17">
        <v>0</v>
      </c>
      <c r="T25" s="11">
        <v>0</v>
      </c>
      <c r="U25" s="11">
        <v>0</v>
      </c>
      <c r="V25" s="11">
        <v>0</v>
      </c>
      <c r="W25" s="11">
        <v>0</v>
      </c>
      <c r="X25" s="11">
        <v>400</v>
      </c>
      <c r="Y25" s="17">
        <v>0</v>
      </c>
      <c r="Z25" s="17">
        <v>0</v>
      </c>
      <c r="AA25" s="17">
        <v>0</v>
      </c>
      <c r="AB25" s="47">
        <v>800</v>
      </c>
      <c r="AC25" s="70">
        <v>2022011000027</v>
      </c>
      <c r="AD25" s="73" t="s">
        <v>133</v>
      </c>
      <c r="AE25" s="73" t="s">
        <v>134</v>
      </c>
      <c r="AF25" s="73" t="s">
        <v>135</v>
      </c>
      <c r="AG25" s="13"/>
      <c r="AH25" s="14" t="s">
        <v>179</v>
      </c>
      <c r="AI25" s="13"/>
      <c r="AJ25" s="13" t="s">
        <v>139</v>
      </c>
      <c r="AK25" s="71" t="s">
        <v>140</v>
      </c>
      <c r="AL25" s="13"/>
      <c r="AM25" s="17" t="s">
        <v>141</v>
      </c>
      <c r="AN25" s="17" t="s">
        <v>142</v>
      </c>
      <c r="AO25" s="17" t="s">
        <v>143</v>
      </c>
      <c r="AP25" s="17" t="s">
        <v>144</v>
      </c>
      <c r="AQ25" s="17" t="s">
        <v>145</v>
      </c>
      <c r="AR25" s="17" t="s">
        <v>146</v>
      </c>
      <c r="AS25" s="72" t="s">
        <v>183</v>
      </c>
    </row>
    <row r="26" spans="1:103" ht="69.95" customHeight="1" x14ac:dyDescent="0.3">
      <c r="A26" s="17">
        <v>11</v>
      </c>
      <c r="B26" s="13" t="s">
        <v>127</v>
      </c>
      <c r="C26" s="84" t="s">
        <v>127</v>
      </c>
      <c r="D26" s="13" t="s">
        <v>128</v>
      </c>
      <c r="E26" s="13" t="s">
        <v>823</v>
      </c>
      <c r="F26" s="17" t="s">
        <v>130</v>
      </c>
      <c r="G26" s="14" t="s">
        <v>878</v>
      </c>
      <c r="H26" s="13" t="s">
        <v>879</v>
      </c>
      <c r="I26" s="28" t="s">
        <v>107</v>
      </c>
      <c r="J26" s="28" t="s">
        <v>832</v>
      </c>
      <c r="K26" s="28" t="s">
        <v>832</v>
      </c>
      <c r="L26" s="28" t="s">
        <v>150</v>
      </c>
      <c r="M26" s="28" t="s">
        <v>51</v>
      </c>
      <c r="N26" s="11">
        <v>7</v>
      </c>
      <c r="O26" s="15">
        <v>45672</v>
      </c>
      <c r="P26" s="15">
        <v>45900</v>
      </c>
      <c r="Q26" s="17">
        <v>0</v>
      </c>
      <c r="R26" s="17">
        <v>0</v>
      </c>
      <c r="S26" s="17">
        <v>0</v>
      </c>
      <c r="T26" s="11">
        <v>4</v>
      </c>
      <c r="U26" s="11">
        <v>0</v>
      </c>
      <c r="V26" s="11">
        <v>0</v>
      </c>
      <c r="W26" s="11">
        <v>0</v>
      </c>
      <c r="X26" s="11">
        <v>3</v>
      </c>
      <c r="Y26" s="17">
        <v>0</v>
      </c>
      <c r="Z26" s="17">
        <v>0</v>
      </c>
      <c r="AA26" s="17">
        <v>0</v>
      </c>
      <c r="AB26" s="47">
        <v>800</v>
      </c>
      <c r="AC26" s="70">
        <v>2022011000027</v>
      </c>
      <c r="AD26" s="73" t="s">
        <v>133</v>
      </c>
      <c r="AE26" s="73" t="s">
        <v>134</v>
      </c>
      <c r="AF26" s="73" t="s">
        <v>135</v>
      </c>
      <c r="AG26" s="13"/>
      <c r="AH26" s="14" t="s">
        <v>179</v>
      </c>
      <c r="AI26" s="13"/>
      <c r="AJ26" s="13" t="s">
        <v>877</v>
      </c>
      <c r="AK26" s="71" t="s">
        <v>140</v>
      </c>
      <c r="AL26" s="13"/>
      <c r="AM26" s="17" t="s">
        <v>141</v>
      </c>
      <c r="AN26" s="17" t="s">
        <v>142</v>
      </c>
      <c r="AO26" s="17" t="s">
        <v>143</v>
      </c>
      <c r="AP26" s="17" t="s">
        <v>144</v>
      </c>
      <c r="AQ26" s="17" t="s">
        <v>145</v>
      </c>
      <c r="AR26" s="17" t="s">
        <v>146</v>
      </c>
      <c r="AS26" s="72" t="s">
        <v>880</v>
      </c>
    </row>
    <row r="27" spans="1:103" ht="132" x14ac:dyDescent="0.3">
      <c r="A27" s="17">
        <v>12</v>
      </c>
      <c r="B27" s="13" t="s">
        <v>127</v>
      </c>
      <c r="C27" s="84" t="s">
        <v>127</v>
      </c>
      <c r="D27" s="13" t="s">
        <v>128</v>
      </c>
      <c r="E27" s="13" t="s">
        <v>168</v>
      </c>
      <c r="F27" s="17" t="s">
        <v>130</v>
      </c>
      <c r="G27" s="14" t="s">
        <v>184</v>
      </c>
      <c r="H27" s="13" t="s">
        <v>185</v>
      </c>
      <c r="I27" s="28" t="s">
        <v>107</v>
      </c>
      <c r="J27" s="28" t="s">
        <v>832</v>
      </c>
      <c r="K27" s="28" t="s">
        <v>832</v>
      </c>
      <c r="L27" s="28" t="s">
        <v>50</v>
      </c>
      <c r="M27" s="28" t="s">
        <v>75</v>
      </c>
      <c r="N27" s="11">
        <v>12</v>
      </c>
      <c r="O27" s="15">
        <v>45672</v>
      </c>
      <c r="P27" s="15">
        <v>46022</v>
      </c>
      <c r="Q27" s="11">
        <v>1</v>
      </c>
      <c r="R27" s="11">
        <v>1</v>
      </c>
      <c r="S27" s="11">
        <v>1</v>
      </c>
      <c r="T27" s="11">
        <v>1</v>
      </c>
      <c r="U27" s="11">
        <v>1</v>
      </c>
      <c r="V27" s="11">
        <v>1</v>
      </c>
      <c r="W27" s="11">
        <v>1</v>
      </c>
      <c r="X27" s="11">
        <v>1</v>
      </c>
      <c r="Y27" s="11">
        <v>1</v>
      </c>
      <c r="Z27" s="11">
        <v>1</v>
      </c>
      <c r="AA27" s="11">
        <v>1</v>
      </c>
      <c r="AB27" s="11">
        <v>1</v>
      </c>
      <c r="AC27" s="70">
        <v>2022011000027</v>
      </c>
      <c r="AD27" s="73" t="s">
        <v>133</v>
      </c>
      <c r="AE27" s="73" t="s">
        <v>134</v>
      </c>
      <c r="AF27" s="73" t="s">
        <v>135</v>
      </c>
      <c r="AG27" s="73" t="s">
        <v>136</v>
      </c>
      <c r="AH27" s="14" t="s">
        <v>137</v>
      </c>
      <c r="AI27" s="13" t="s">
        <v>138</v>
      </c>
      <c r="AJ27" s="17" t="s">
        <v>139</v>
      </c>
      <c r="AK27" s="71" t="s">
        <v>140</v>
      </c>
      <c r="AL27" s="13"/>
      <c r="AM27" s="11" t="s">
        <v>141</v>
      </c>
      <c r="AN27" s="17" t="s">
        <v>142</v>
      </c>
      <c r="AO27" s="17" t="s">
        <v>143</v>
      </c>
      <c r="AP27" s="17" t="s">
        <v>144</v>
      </c>
      <c r="AQ27" s="17" t="s">
        <v>145</v>
      </c>
      <c r="AR27" s="17" t="s">
        <v>146</v>
      </c>
      <c r="AS27" s="72" t="s">
        <v>186</v>
      </c>
    </row>
    <row r="28" spans="1:103" ht="82.5" x14ac:dyDescent="0.3">
      <c r="A28" s="17">
        <v>13</v>
      </c>
      <c r="B28" s="13" t="s">
        <v>127</v>
      </c>
      <c r="C28" s="84" t="s">
        <v>127</v>
      </c>
      <c r="D28" s="13" t="s">
        <v>128</v>
      </c>
      <c r="E28" s="13" t="s">
        <v>168</v>
      </c>
      <c r="F28" s="17" t="s">
        <v>130</v>
      </c>
      <c r="G28" s="13" t="s">
        <v>187</v>
      </c>
      <c r="H28" s="13" t="s">
        <v>188</v>
      </c>
      <c r="I28" s="28" t="s">
        <v>107</v>
      </c>
      <c r="J28" s="28" t="s">
        <v>832</v>
      </c>
      <c r="K28" s="28" t="s">
        <v>832</v>
      </c>
      <c r="L28" s="28" t="s">
        <v>50</v>
      </c>
      <c r="M28" s="28" t="s">
        <v>51</v>
      </c>
      <c r="N28" s="11">
        <v>20</v>
      </c>
      <c r="O28" s="15">
        <v>45672</v>
      </c>
      <c r="P28" s="15">
        <v>46022</v>
      </c>
      <c r="Q28" s="17">
        <v>0</v>
      </c>
      <c r="R28" s="17">
        <v>0</v>
      </c>
      <c r="S28" s="17">
        <v>0</v>
      </c>
      <c r="T28" s="11">
        <v>2</v>
      </c>
      <c r="U28" s="11">
        <v>0</v>
      </c>
      <c r="V28" s="11">
        <v>0</v>
      </c>
      <c r="W28" s="11">
        <v>0</v>
      </c>
      <c r="X28" s="11">
        <v>8</v>
      </c>
      <c r="Y28" s="17">
        <v>0</v>
      </c>
      <c r="Z28" s="17">
        <v>0</v>
      </c>
      <c r="AA28" s="17">
        <v>0</v>
      </c>
      <c r="AB28" s="11">
        <v>10</v>
      </c>
      <c r="AC28" s="70">
        <v>2022011000027</v>
      </c>
      <c r="AD28" s="73" t="s">
        <v>133</v>
      </c>
      <c r="AE28" s="73" t="s">
        <v>134</v>
      </c>
      <c r="AF28" s="73" t="s">
        <v>135</v>
      </c>
      <c r="AG28" s="13"/>
      <c r="AH28" s="14"/>
      <c r="AI28" s="13"/>
      <c r="AJ28" s="13" t="s">
        <v>139</v>
      </c>
      <c r="AK28" s="13" t="s">
        <v>189</v>
      </c>
      <c r="AL28" s="13"/>
      <c r="AM28" s="17"/>
      <c r="AN28" s="17"/>
      <c r="AO28" s="17" t="s">
        <v>190</v>
      </c>
      <c r="AP28" s="17"/>
      <c r="AQ28" s="17" t="s">
        <v>145</v>
      </c>
      <c r="AR28" s="17"/>
      <c r="AS28" s="72" t="s">
        <v>191</v>
      </c>
    </row>
    <row r="29" spans="1:103" ht="82.5" x14ac:dyDescent="0.3">
      <c r="A29" s="17">
        <v>14</v>
      </c>
      <c r="B29" s="13" t="s">
        <v>127</v>
      </c>
      <c r="C29" s="84" t="s">
        <v>127</v>
      </c>
      <c r="D29" s="13" t="s">
        <v>128</v>
      </c>
      <c r="E29" s="13" t="s">
        <v>168</v>
      </c>
      <c r="F29" s="17" t="s">
        <v>130</v>
      </c>
      <c r="G29" s="13" t="s">
        <v>192</v>
      </c>
      <c r="H29" s="13" t="s">
        <v>193</v>
      </c>
      <c r="I29" s="28" t="s">
        <v>107</v>
      </c>
      <c r="J29" s="28" t="s">
        <v>832</v>
      </c>
      <c r="K29" s="28" t="s">
        <v>832</v>
      </c>
      <c r="L29" s="28" t="s">
        <v>50</v>
      </c>
      <c r="M29" s="28" t="s">
        <v>115</v>
      </c>
      <c r="N29" s="11">
        <v>15</v>
      </c>
      <c r="O29" s="15">
        <v>45672</v>
      </c>
      <c r="P29" s="15">
        <v>46022</v>
      </c>
      <c r="Q29" s="11">
        <v>0</v>
      </c>
      <c r="R29" s="11">
        <v>0</v>
      </c>
      <c r="S29" s="11">
        <v>2</v>
      </c>
      <c r="T29" s="11">
        <v>0</v>
      </c>
      <c r="U29" s="11">
        <v>0</v>
      </c>
      <c r="V29" s="11">
        <v>8</v>
      </c>
      <c r="W29" s="11">
        <v>0</v>
      </c>
      <c r="X29" s="11">
        <v>0</v>
      </c>
      <c r="Y29" s="11">
        <v>3</v>
      </c>
      <c r="Z29" s="11">
        <v>0</v>
      </c>
      <c r="AA29" s="11">
        <v>0</v>
      </c>
      <c r="AB29" s="11">
        <v>2</v>
      </c>
      <c r="AC29" s="70">
        <v>2022011000027</v>
      </c>
      <c r="AD29" s="73" t="s">
        <v>133</v>
      </c>
      <c r="AE29" s="73" t="s">
        <v>134</v>
      </c>
      <c r="AF29" s="73" t="s">
        <v>135</v>
      </c>
      <c r="AG29" s="13"/>
      <c r="AH29" s="14" t="s">
        <v>194</v>
      </c>
      <c r="AI29" s="13"/>
      <c r="AJ29" s="13" t="s">
        <v>139</v>
      </c>
      <c r="AK29" s="13" t="s">
        <v>189</v>
      </c>
      <c r="AL29" s="13"/>
      <c r="AM29" s="17" t="s">
        <v>141</v>
      </c>
      <c r="AN29" s="17" t="s">
        <v>142</v>
      </c>
      <c r="AO29" s="17" t="s">
        <v>190</v>
      </c>
      <c r="AP29" s="17"/>
      <c r="AQ29" s="17" t="s">
        <v>145</v>
      </c>
      <c r="AR29" s="17"/>
      <c r="AS29" s="72" t="s">
        <v>195</v>
      </c>
    </row>
    <row r="30" spans="1:103" ht="165" x14ac:dyDescent="0.3">
      <c r="A30" s="17">
        <v>15</v>
      </c>
      <c r="B30" s="13" t="s">
        <v>127</v>
      </c>
      <c r="C30" s="84" t="s">
        <v>127</v>
      </c>
      <c r="D30" s="13" t="s">
        <v>128</v>
      </c>
      <c r="E30" s="13" t="s">
        <v>168</v>
      </c>
      <c r="F30" s="17" t="s">
        <v>130</v>
      </c>
      <c r="G30" s="13" t="s">
        <v>196</v>
      </c>
      <c r="H30" s="13" t="s">
        <v>197</v>
      </c>
      <c r="I30" s="28" t="s">
        <v>107</v>
      </c>
      <c r="J30" s="28" t="s">
        <v>832</v>
      </c>
      <c r="K30" s="28" t="s">
        <v>832</v>
      </c>
      <c r="L30" s="28" t="s">
        <v>50</v>
      </c>
      <c r="M30" s="28" t="s">
        <v>75</v>
      </c>
      <c r="N30" s="11">
        <v>340</v>
      </c>
      <c r="O30" s="15">
        <v>45672</v>
      </c>
      <c r="P30" s="15">
        <v>46022</v>
      </c>
      <c r="Q30" s="11">
        <v>0</v>
      </c>
      <c r="R30" s="11">
        <v>32</v>
      </c>
      <c r="S30" s="11">
        <v>20</v>
      </c>
      <c r="T30" s="11">
        <v>48</v>
      </c>
      <c r="U30" s="11">
        <v>65</v>
      </c>
      <c r="V30" s="11">
        <v>25</v>
      </c>
      <c r="W30" s="11">
        <v>25</v>
      </c>
      <c r="X30" s="11">
        <v>25</v>
      </c>
      <c r="Y30" s="11">
        <v>25</v>
      </c>
      <c r="Z30" s="11">
        <v>25</v>
      </c>
      <c r="AA30" s="11">
        <v>25</v>
      </c>
      <c r="AB30" s="11">
        <v>25</v>
      </c>
      <c r="AC30" s="70" t="s">
        <v>198</v>
      </c>
      <c r="AD30" s="73" t="s">
        <v>199</v>
      </c>
      <c r="AE30" s="73" t="s">
        <v>200</v>
      </c>
      <c r="AF30" s="73" t="s">
        <v>201</v>
      </c>
      <c r="AG30" s="13"/>
      <c r="AH30" s="14"/>
      <c r="AI30" s="13"/>
      <c r="AJ30" s="13"/>
      <c r="AK30" s="13"/>
      <c r="AL30" s="13"/>
      <c r="AM30" s="17" t="s">
        <v>141</v>
      </c>
      <c r="AN30" s="17"/>
      <c r="AO30" s="17" t="s">
        <v>202</v>
      </c>
      <c r="AP30" s="17"/>
      <c r="AQ30" s="17"/>
      <c r="AR30" s="17"/>
      <c r="AS30" s="72" t="s">
        <v>203</v>
      </c>
    </row>
    <row r="31" spans="1:103" ht="148.5" x14ac:dyDescent="0.3">
      <c r="A31" s="17">
        <v>16</v>
      </c>
      <c r="B31" s="13" t="s">
        <v>127</v>
      </c>
      <c r="C31" s="84" t="s">
        <v>127</v>
      </c>
      <c r="D31" s="13" t="s">
        <v>128</v>
      </c>
      <c r="E31" s="13" t="s">
        <v>168</v>
      </c>
      <c r="F31" s="17" t="s">
        <v>130</v>
      </c>
      <c r="G31" s="13" t="s">
        <v>204</v>
      </c>
      <c r="H31" s="13" t="s">
        <v>863</v>
      </c>
      <c r="I31" s="28" t="s">
        <v>107</v>
      </c>
      <c r="J31" s="28" t="s">
        <v>832</v>
      </c>
      <c r="K31" s="28" t="s">
        <v>832</v>
      </c>
      <c r="L31" s="28" t="s">
        <v>50</v>
      </c>
      <c r="M31" s="28" t="s">
        <v>115</v>
      </c>
      <c r="N31" s="11">
        <v>240</v>
      </c>
      <c r="O31" s="15">
        <v>45689</v>
      </c>
      <c r="P31" s="15">
        <v>46022</v>
      </c>
      <c r="Q31" s="11">
        <v>0</v>
      </c>
      <c r="R31" s="11">
        <v>0</v>
      </c>
      <c r="S31" s="11">
        <v>0</v>
      </c>
      <c r="T31" s="11">
        <v>0</v>
      </c>
      <c r="U31" s="11">
        <v>0</v>
      </c>
      <c r="V31" s="11">
        <v>40</v>
      </c>
      <c r="W31" s="11">
        <v>0</v>
      </c>
      <c r="X31" s="11">
        <v>0</v>
      </c>
      <c r="Y31" s="11">
        <v>40</v>
      </c>
      <c r="Z31" s="11">
        <v>0</v>
      </c>
      <c r="AA31" s="11">
        <v>0</v>
      </c>
      <c r="AB31" s="11">
        <v>160</v>
      </c>
      <c r="AC31" s="70" t="s">
        <v>198</v>
      </c>
      <c r="AD31" s="73" t="s">
        <v>199</v>
      </c>
      <c r="AE31" s="73" t="s">
        <v>205</v>
      </c>
      <c r="AF31" s="73" t="s">
        <v>206</v>
      </c>
      <c r="AG31" s="13"/>
      <c r="AH31" s="14" t="s">
        <v>194</v>
      </c>
      <c r="AI31" s="13"/>
      <c r="AJ31" s="13" t="s">
        <v>139</v>
      </c>
      <c r="AK31" s="13" t="s">
        <v>189</v>
      </c>
      <c r="AL31" s="13"/>
      <c r="AM31" s="17" t="s">
        <v>141</v>
      </c>
      <c r="AN31" s="17" t="s">
        <v>142</v>
      </c>
      <c r="AO31" s="17" t="s">
        <v>190</v>
      </c>
      <c r="AP31" s="17"/>
      <c r="AQ31" s="17" t="s">
        <v>145</v>
      </c>
      <c r="AR31" s="17" t="s">
        <v>146</v>
      </c>
      <c r="AS31" s="72" t="s">
        <v>207</v>
      </c>
    </row>
    <row r="32" spans="1:103" ht="132" x14ac:dyDescent="0.3">
      <c r="A32" s="17">
        <v>17</v>
      </c>
      <c r="B32" s="13" t="s">
        <v>127</v>
      </c>
      <c r="C32" s="84" t="s">
        <v>127</v>
      </c>
      <c r="D32" s="13" t="s">
        <v>128</v>
      </c>
      <c r="E32" s="13" t="s">
        <v>208</v>
      </c>
      <c r="F32" s="17" t="s">
        <v>130</v>
      </c>
      <c r="G32" s="13" t="s">
        <v>209</v>
      </c>
      <c r="H32" s="13" t="s">
        <v>210</v>
      </c>
      <c r="I32" s="28" t="s">
        <v>107</v>
      </c>
      <c r="J32" s="28" t="s">
        <v>832</v>
      </c>
      <c r="K32" s="28" t="s">
        <v>832</v>
      </c>
      <c r="L32" s="28" t="s">
        <v>50</v>
      </c>
      <c r="M32" s="28" t="s">
        <v>51</v>
      </c>
      <c r="N32" s="11">
        <v>51</v>
      </c>
      <c r="O32" s="15">
        <v>45659</v>
      </c>
      <c r="P32" s="15">
        <v>46022</v>
      </c>
      <c r="Q32" s="17">
        <v>0</v>
      </c>
      <c r="R32" s="17">
        <v>0</v>
      </c>
      <c r="S32" s="17">
        <v>0</v>
      </c>
      <c r="T32" s="11">
        <v>15</v>
      </c>
      <c r="U32" s="11">
        <v>0</v>
      </c>
      <c r="V32" s="11">
        <v>0</v>
      </c>
      <c r="W32" s="11">
        <v>0</v>
      </c>
      <c r="X32" s="11">
        <v>15</v>
      </c>
      <c r="Y32" s="17">
        <v>0</v>
      </c>
      <c r="Z32" s="17">
        <v>0</v>
      </c>
      <c r="AA32" s="17">
        <v>0</v>
      </c>
      <c r="AB32" s="11">
        <v>21</v>
      </c>
      <c r="AC32" s="70" t="s">
        <v>198</v>
      </c>
      <c r="AD32" s="73" t="s">
        <v>199</v>
      </c>
      <c r="AE32" s="73" t="s">
        <v>211</v>
      </c>
      <c r="AF32" s="73" t="s">
        <v>212</v>
      </c>
      <c r="AG32" s="13"/>
      <c r="AH32" s="14"/>
      <c r="AI32" s="13"/>
      <c r="AJ32" s="13" t="s">
        <v>139</v>
      </c>
      <c r="AK32" s="13" t="s">
        <v>213</v>
      </c>
      <c r="AL32" s="13"/>
      <c r="AM32" s="17" t="s">
        <v>141</v>
      </c>
      <c r="AN32" s="17" t="s">
        <v>142</v>
      </c>
      <c r="AO32" s="17"/>
      <c r="AP32" s="13"/>
      <c r="AQ32" s="17" t="s">
        <v>145</v>
      </c>
      <c r="AR32" s="17"/>
      <c r="AS32" s="72" t="s">
        <v>214</v>
      </c>
    </row>
    <row r="33" spans="1:45" ht="132" x14ac:dyDescent="0.3">
      <c r="A33" s="17">
        <v>18</v>
      </c>
      <c r="B33" s="13" t="s">
        <v>127</v>
      </c>
      <c r="C33" s="84" t="s">
        <v>127</v>
      </c>
      <c r="D33" s="13" t="s">
        <v>128</v>
      </c>
      <c r="E33" s="13" t="s">
        <v>168</v>
      </c>
      <c r="F33" s="17" t="s">
        <v>130</v>
      </c>
      <c r="G33" s="13" t="s">
        <v>215</v>
      </c>
      <c r="H33" s="13" t="s">
        <v>216</v>
      </c>
      <c r="I33" s="28" t="s">
        <v>107</v>
      </c>
      <c r="J33" s="28" t="s">
        <v>832</v>
      </c>
      <c r="K33" s="28" t="s">
        <v>832</v>
      </c>
      <c r="L33" s="28" t="s">
        <v>50</v>
      </c>
      <c r="M33" s="28" t="s">
        <v>115</v>
      </c>
      <c r="N33" s="11">
        <v>3</v>
      </c>
      <c r="O33" s="15">
        <v>45689</v>
      </c>
      <c r="P33" s="15">
        <v>45838</v>
      </c>
      <c r="Q33" s="11">
        <v>0</v>
      </c>
      <c r="R33" s="11">
        <v>0</v>
      </c>
      <c r="S33" s="11">
        <v>0</v>
      </c>
      <c r="T33" s="11">
        <v>0</v>
      </c>
      <c r="U33" s="11">
        <v>0</v>
      </c>
      <c r="V33" s="11">
        <v>3</v>
      </c>
      <c r="W33" s="11">
        <v>0</v>
      </c>
      <c r="X33" s="11">
        <v>0</v>
      </c>
      <c r="Y33" s="11"/>
      <c r="Z33" s="11">
        <v>0</v>
      </c>
      <c r="AA33" s="11">
        <v>0</v>
      </c>
      <c r="AB33" s="11"/>
      <c r="AC33" s="70" t="s">
        <v>198</v>
      </c>
      <c r="AD33" s="13" t="s">
        <v>199</v>
      </c>
      <c r="AE33" s="13" t="s">
        <v>211</v>
      </c>
      <c r="AF33" s="13" t="s">
        <v>212</v>
      </c>
      <c r="AG33" s="13"/>
      <c r="AH33" s="14"/>
      <c r="AI33" s="13"/>
      <c r="AJ33" s="13" t="s">
        <v>139</v>
      </c>
      <c r="AK33" s="13" t="s">
        <v>217</v>
      </c>
      <c r="AL33" s="13"/>
      <c r="AM33" s="17" t="s">
        <v>141</v>
      </c>
      <c r="AN33" s="17" t="s">
        <v>142</v>
      </c>
      <c r="AO33" s="17"/>
      <c r="AP33" s="13"/>
      <c r="AQ33" s="17" t="s">
        <v>145</v>
      </c>
      <c r="AR33" s="17"/>
      <c r="AS33" s="72" t="s">
        <v>218</v>
      </c>
    </row>
    <row r="34" spans="1:45" ht="181.5" x14ac:dyDescent="0.3">
      <c r="A34" s="17">
        <v>19</v>
      </c>
      <c r="B34" s="13" t="s">
        <v>127</v>
      </c>
      <c r="C34" s="84" t="s">
        <v>127</v>
      </c>
      <c r="D34" s="13" t="s">
        <v>128</v>
      </c>
      <c r="E34" s="13" t="s">
        <v>208</v>
      </c>
      <c r="F34" s="17" t="s">
        <v>130</v>
      </c>
      <c r="G34" s="13" t="s">
        <v>219</v>
      </c>
      <c r="H34" s="13" t="s">
        <v>220</v>
      </c>
      <c r="I34" s="28" t="s">
        <v>107</v>
      </c>
      <c r="J34" s="28" t="s">
        <v>832</v>
      </c>
      <c r="K34" s="28" t="s">
        <v>832</v>
      </c>
      <c r="L34" s="28" t="s">
        <v>50</v>
      </c>
      <c r="M34" s="28" t="s">
        <v>51</v>
      </c>
      <c r="N34" s="11">
        <v>60</v>
      </c>
      <c r="O34" s="15">
        <v>45672</v>
      </c>
      <c r="P34" s="15">
        <v>46022</v>
      </c>
      <c r="Q34" s="17">
        <v>0</v>
      </c>
      <c r="R34" s="17">
        <v>0</v>
      </c>
      <c r="S34" s="17">
        <v>0</v>
      </c>
      <c r="T34" s="11">
        <v>15</v>
      </c>
      <c r="U34" s="11">
        <v>0</v>
      </c>
      <c r="V34" s="11">
        <v>0</v>
      </c>
      <c r="W34" s="11">
        <v>0</v>
      </c>
      <c r="X34" s="11">
        <v>15</v>
      </c>
      <c r="Y34" s="17">
        <v>0</v>
      </c>
      <c r="Z34" s="17">
        <v>0</v>
      </c>
      <c r="AA34" s="17">
        <v>0</v>
      </c>
      <c r="AB34" s="11">
        <v>30</v>
      </c>
      <c r="AC34" s="70" t="s">
        <v>198</v>
      </c>
      <c r="AD34" s="73" t="s">
        <v>199</v>
      </c>
      <c r="AE34" s="73" t="s">
        <v>221</v>
      </c>
      <c r="AF34" s="73" t="s">
        <v>222</v>
      </c>
      <c r="AG34" s="13"/>
      <c r="AH34" s="14"/>
      <c r="AI34" s="13"/>
      <c r="AJ34" s="13"/>
      <c r="AK34" s="13"/>
      <c r="AL34" s="13"/>
      <c r="AM34" s="17" t="s">
        <v>141</v>
      </c>
      <c r="AN34" s="17" t="s">
        <v>142</v>
      </c>
      <c r="AO34" s="17"/>
      <c r="AP34" s="13"/>
      <c r="AQ34" s="17" t="s">
        <v>145</v>
      </c>
      <c r="AR34" s="17"/>
      <c r="AS34" s="72" t="s">
        <v>223</v>
      </c>
    </row>
    <row r="35" spans="1:45" ht="132" x14ac:dyDescent="0.3">
      <c r="A35" s="17">
        <v>20</v>
      </c>
      <c r="B35" s="13" t="s">
        <v>127</v>
      </c>
      <c r="C35" s="84" t="s">
        <v>127</v>
      </c>
      <c r="D35" s="13" t="s">
        <v>128</v>
      </c>
      <c r="E35" s="13" t="s">
        <v>208</v>
      </c>
      <c r="F35" s="17" t="s">
        <v>130</v>
      </c>
      <c r="G35" s="13" t="s">
        <v>224</v>
      </c>
      <c r="H35" s="13" t="s">
        <v>225</v>
      </c>
      <c r="I35" s="28" t="s">
        <v>107</v>
      </c>
      <c r="J35" s="28" t="s">
        <v>832</v>
      </c>
      <c r="K35" s="28" t="s">
        <v>832</v>
      </c>
      <c r="L35" s="28" t="s">
        <v>50</v>
      </c>
      <c r="M35" s="28" t="s">
        <v>51</v>
      </c>
      <c r="N35" s="11">
        <v>5</v>
      </c>
      <c r="O35" s="15">
        <v>45672</v>
      </c>
      <c r="P35" s="15">
        <v>46022</v>
      </c>
      <c r="Q35" s="17">
        <v>0</v>
      </c>
      <c r="R35" s="17">
        <v>0</v>
      </c>
      <c r="S35" s="17">
        <v>0</v>
      </c>
      <c r="T35" s="11">
        <v>1</v>
      </c>
      <c r="U35" s="11">
        <v>0</v>
      </c>
      <c r="V35" s="11">
        <v>0</v>
      </c>
      <c r="W35" s="11">
        <v>0</v>
      </c>
      <c r="X35" s="11">
        <v>3</v>
      </c>
      <c r="Y35" s="17">
        <v>0</v>
      </c>
      <c r="Z35" s="17">
        <v>0</v>
      </c>
      <c r="AA35" s="17">
        <v>0</v>
      </c>
      <c r="AB35" s="11">
        <v>1</v>
      </c>
      <c r="AC35" s="70" t="s">
        <v>198</v>
      </c>
      <c r="AD35" s="73" t="s">
        <v>199</v>
      </c>
      <c r="AE35" s="73" t="s">
        <v>211</v>
      </c>
      <c r="AF35" s="73" t="s">
        <v>212</v>
      </c>
      <c r="AG35" s="13"/>
      <c r="AH35" s="14"/>
      <c r="AI35" s="13"/>
      <c r="AJ35" s="13"/>
      <c r="AK35" s="13"/>
      <c r="AL35" s="13"/>
      <c r="AM35" s="17" t="s">
        <v>141</v>
      </c>
      <c r="AN35" s="17"/>
      <c r="AO35" s="17"/>
      <c r="AP35" s="13"/>
      <c r="AQ35" s="17"/>
      <c r="AR35" s="17"/>
      <c r="AS35" s="72" t="s">
        <v>226</v>
      </c>
    </row>
    <row r="36" spans="1:45" ht="132" x14ac:dyDescent="0.3">
      <c r="A36" s="17">
        <v>21</v>
      </c>
      <c r="B36" s="13" t="s">
        <v>127</v>
      </c>
      <c r="C36" s="84" t="s">
        <v>127</v>
      </c>
      <c r="D36" s="13" t="s">
        <v>128</v>
      </c>
      <c r="E36" s="13" t="s">
        <v>208</v>
      </c>
      <c r="F36" s="17" t="s">
        <v>130</v>
      </c>
      <c r="G36" s="13" t="s">
        <v>227</v>
      </c>
      <c r="H36" s="13" t="s">
        <v>228</v>
      </c>
      <c r="I36" s="28" t="s">
        <v>107</v>
      </c>
      <c r="J36" s="28" t="s">
        <v>832</v>
      </c>
      <c r="K36" s="28" t="s">
        <v>832</v>
      </c>
      <c r="L36" s="28" t="s">
        <v>50</v>
      </c>
      <c r="M36" s="28" t="s">
        <v>51</v>
      </c>
      <c r="N36" s="11">
        <v>6</v>
      </c>
      <c r="O36" s="15">
        <v>45689</v>
      </c>
      <c r="P36" s="15">
        <v>46022</v>
      </c>
      <c r="Q36" s="17">
        <v>0</v>
      </c>
      <c r="R36" s="17">
        <v>0</v>
      </c>
      <c r="S36" s="17">
        <v>0</v>
      </c>
      <c r="T36" s="11">
        <v>2</v>
      </c>
      <c r="U36" s="11">
        <v>0</v>
      </c>
      <c r="V36" s="11">
        <v>0</v>
      </c>
      <c r="W36" s="11">
        <v>0</v>
      </c>
      <c r="X36" s="11">
        <v>2</v>
      </c>
      <c r="Y36" s="17">
        <v>0</v>
      </c>
      <c r="Z36" s="17">
        <v>0</v>
      </c>
      <c r="AA36" s="17">
        <v>0</v>
      </c>
      <c r="AB36" s="11">
        <v>2</v>
      </c>
      <c r="AC36" s="70" t="s">
        <v>198</v>
      </c>
      <c r="AD36" s="73" t="s">
        <v>199</v>
      </c>
      <c r="AE36" s="73" t="s">
        <v>211</v>
      </c>
      <c r="AF36" s="73" t="s">
        <v>212</v>
      </c>
      <c r="AG36" s="13"/>
      <c r="AH36" s="14"/>
      <c r="AI36" s="13"/>
      <c r="AJ36" s="13"/>
      <c r="AK36" s="13"/>
      <c r="AL36" s="13"/>
      <c r="AM36" s="17" t="s">
        <v>141</v>
      </c>
      <c r="AN36" s="17"/>
      <c r="AO36" s="17"/>
      <c r="AP36" s="13"/>
      <c r="AQ36" s="17"/>
      <c r="AR36" s="17"/>
      <c r="AS36" s="76" t="s">
        <v>229</v>
      </c>
    </row>
    <row r="37" spans="1:45" ht="132" x14ac:dyDescent="0.3">
      <c r="A37" s="17">
        <v>22</v>
      </c>
      <c r="B37" s="13" t="s">
        <v>127</v>
      </c>
      <c r="C37" s="84" t="s">
        <v>127</v>
      </c>
      <c r="D37" s="13" t="s">
        <v>128</v>
      </c>
      <c r="E37" s="13" t="s">
        <v>208</v>
      </c>
      <c r="F37" s="17" t="s">
        <v>130</v>
      </c>
      <c r="G37" s="13" t="s">
        <v>230</v>
      </c>
      <c r="H37" s="13" t="s">
        <v>231</v>
      </c>
      <c r="I37" s="28" t="s">
        <v>107</v>
      </c>
      <c r="J37" s="28" t="s">
        <v>832</v>
      </c>
      <c r="K37" s="28" t="s">
        <v>832</v>
      </c>
      <c r="L37" s="28" t="s">
        <v>50</v>
      </c>
      <c r="M37" s="28" t="s">
        <v>51</v>
      </c>
      <c r="N37" s="11">
        <v>300</v>
      </c>
      <c r="O37" s="15">
        <v>45672</v>
      </c>
      <c r="P37" s="15">
        <v>46022</v>
      </c>
      <c r="Q37" s="17">
        <v>0</v>
      </c>
      <c r="R37" s="17">
        <v>0</v>
      </c>
      <c r="S37" s="17">
        <v>0</v>
      </c>
      <c r="T37" s="11">
        <v>20</v>
      </c>
      <c r="U37" s="11">
        <v>0</v>
      </c>
      <c r="V37" s="11">
        <v>0</v>
      </c>
      <c r="W37" s="11">
        <v>0</v>
      </c>
      <c r="X37" s="11">
        <v>130</v>
      </c>
      <c r="Y37" s="17">
        <v>0</v>
      </c>
      <c r="Z37" s="17">
        <v>0</v>
      </c>
      <c r="AA37" s="17">
        <v>0</v>
      </c>
      <c r="AB37" s="11">
        <v>150</v>
      </c>
      <c r="AC37" s="70" t="s">
        <v>198</v>
      </c>
      <c r="AD37" s="73" t="s">
        <v>199</v>
      </c>
      <c r="AE37" s="73" t="s">
        <v>211</v>
      </c>
      <c r="AF37" s="73" t="s">
        <v>212</v>
      </c>
      <c r="AG37" s="13"/>
      <c r="AH37" s="14"/>
      <c r="AI37" s="13"/>
      <c r="AJ37" s="13"/>
      <c r="AK37" s="13"/>
      <c r="AL37" s="13"/>
      <c r="AM37" s="17" t="s">
        <v>141</v>
      </c>
      <c r="AN37" s="17"/>
      <c r="AO37" s="17"/>
      <c r="AP37" s="13"/>
      <c r="AQ37" s="17"/>
      <c r="AR37" s="17"/>
      <c r="AS37" s="72" t="s">
        <v>232</v>
      </c>
    </row>
    <row r="38" spans="1:45" ht="280.5" x14ac:dyDescent="0.3">
      <c r="A38" s="17">
        <v>23</v>
      </c>
      <c r="B38" s="13" t="s">
        <v>127</v>
      </c>
      <c r="C38" s="84" t="s">
        <v>127</v>
      </c>
      <c r="D38" s="13" t="s">
        <v>128</v>
      </c>
      <c r="E38" s="13" t="s">
        <v>208</v>
      </c>
      <c r="F38" s="17" t="s">
        <v>130</v>
      </c>
      <c r="G38" s="13" t="s">
        <v>233</v>
      </c>
      <c r="H38" s="13" t="s">
        <v>234</v>
      </c>
      <c r="I38" s="28" t="s">
        <v>107</v>
      </c>
      <c r="J38" s="28" t="s">
        <v>832</v>
      </c>
      <c r="K38" s="28" t="s">
        <v>832</v>
      </c>
      <c r="L38" s="28" t="s">
        <v>50</v>
      </c>
      <c r="M38" s="28" t="s">
        <v>51</v>
      </c>
      <c r="N38" s="11">
        <v>3</v>
      </c>
      <c r="O38" s="15">
        <v>45659</v>
      </c>
      <c r="P38" s="15">
        <v>46022</v>
      </c>
      <c r="Q38" s="17">
        <v>0</v>
      </c>
      <c r="R38" s="17">
        <v>0</v>
      </c>
      <c r="S38" s="17">
        <v>0</v>
      </c>
      <c r="T38" s="11">
        <v>1</v>
      </c>
      <c r="U38" s="11">
        <v>0</v>
      </c>
      <c r="V38" s="11">
        <v>0</v>
      </c>
      <c r="W38" s="11">
        <v>0</v>
      </c>
      <c r="X38" s="11">
        <v>1</v>
      </c>
      <c r="Y38" s="17">
        <v>0</v>
      </c>
      <c r="Z38" s="17">
        <v>0</v>
      </c>
      <c r="AA38" s="17">
        <v>0</v>
      </c>
      <c r="AB38" s="11">
        <v>1</v>
      </c>
      <c r="AC38" s="70" t="s">
        <v>198</v>
      </c>
      <c r="AD38" s="73" t="s">
        <v>199</v>
      </c>
      <c r="AE38" s="73" t="s">
        <v>211</v>
      </c>
      <c r="AF38" s="73" t="s">
        <v>212</v>
      </c>
      <c r="AG38" s="13"/>
      <c r="AH38" s="14"/>
      <c r="AI38" s="13"/>
      <c r="AJ38" s="13"/>
      <c r="AK38" s="13"/>
      <c r="AL38" s="13"/>
      <c r="AM38" s="17" t="s">
        <v>141</v>
      </c>
      <c r="AN38" s="17"/>
      <c r="AO38" s="17"/>
      <c r="AP38" s="13"/>
      <c r="AQ38" s="17"/>
      <c r="AR38" s="17"/>
      <c r="AS38" s="72" t="s">
        <v>235</v>
      </c>
    </row>
    <row r="39" spans="1:45" ht="409.5" x14ac:dyDescent="0.3">
      <c r="A39" s="17">
        <v>24</v>
      </c>
      <c r="B39" s="13" t="s">
        <v>127</v>
      </c>
      <c r="C39" s="84" t="s">
        <v>127</v>
      </c>
      <c r="D39" s="13" t="s">
        <v>128</v>
      </c>
      <c r="E39" s="13" t="s">
        <v>208</v>
      </c>
      <c r="F39" s="17" t="s">
        <v>130</v>
      </c>
      <c r="G39" s="14" t="s">
        <v>236</v>
      </c>
      <c r="H39" s="13" t="s">
        <v>237</v>
      </c>
      <c r="I39" s="28" t="s">
        <v>107</v>
      </c>
      <c r="J39" s="28" t="s">
        <v>832</v>
      </c>
      <c r="K39" s="28" t="s">
        <v>832</v>
      </c>
      <c r="L39" s="28" t="s">
        <v>62</v>
      </c>
      <c r="M39" s="28" t="s">
        <v>115</v>
      </c>
      <c r="N39" s="11">
        <v>100</v>
      </c>
      <c r="O39" s="15">
        <v>45659</v>
      </c>
      <c r="P39" s="15">
        <v>46022</v>
      </c>
      <c r="Q39" s="11">
        <v>0</v>
      </c>
      <c r="R39" s="11">
        <v>0</v>
      </c>
      <c r="S39" s="37">
        <v>0.04</v>
      </c>
      <c r="T39" s="11">
        <v>0</v>
      </c>
      <c r="U39" s="11">
        <v>0</v>
      </c>
      <c r="V39" s="37">
        <v>0.45</v>
      </c>
      <c r="W39" s="11">
        <v>0</v>
      </c>
      <c r="X39" s="11">
        <v>0</v>
      </c>
      <c r="Y39" s="37">
        <v>0.25</v>
      </c>
      <c r="Z39" s="11">
        <v>0</v>
      </c>
      <c r="AA39" s="11">
        <v>0</v>
      </c>
      <c r="AB39" s="37">
        <v>0.26</v>
      </c>
      <c r="AC39" s="70" t="s">
        <v>198</v>
      </c>
      <c r="AD39" s="73" t="s">
        <v>199</v>
      </c>
      <c r="AE39" s="73" t="s">
        <v>211</v>
      </c>
      <c r="AF39" s="73" t="s">
        <v>212</v>
      </c>
      <c r="AG39" s="13"/>
      <c r="AH39" s="14"/>
      <c r="AI39" s="13"/>
      <c r="AJ39" s="13"/>
      <c r="AK39" s="13"/>
      <c r="AL39" s="13"/>
      <c r="AM39" s="17" t="s">
        <v>141</v>
      </c>
      <c r="AN39" s="17"/>
      <c r="AO39" s="17"/>
      <c r="AP39" s="13"/>
      <c r="AQ39" s="17"/>
      <c r="AR39" s="17"/>
      <c r="AS39" s="72" t="s">
        <v>238</v>
      </c>
    </row>
    <row r="40" spans="1:45" ht="132" x14ac:dyDescent="0.3">
      <c r="A40" s="17">
        <v>25</v>
      </c>
      <c r="B40" s="13" t="s">
        <v>127</v>
      </c>
      <c r="C40" s="84" t="s">
        <v>127</v>
      </c>
      <c r="D40" s="13" t="s">
        <v>128</v>
      </c>
      <c r="E40" s="13" t="s">
        <v>208</v>
      </c>
      <c r="F40" s="17" t="s">
        <v>130</v>
      </c>
      <c r="G40" s="13" t="s">
        <v>239</v>
      </c>
      <c r="H40" s="13" t="s">
        <v>240</v>
      </c>
      <c r="I40" s="28" t="s">
        <v>107</v>
      </c>
      <c r="J40" s="28" t="s">
        <v>832</v>
      </c>
      <c r="K40" s="28" t="s">
        <v>832</v>
      </c>
      <c r="L40" s="28" t="s">
        <v>50</v>
      </c>
      <c r="M40" s="28" t="s">
        <v>51</v>
      </c>
      <c r="N40" s="11">
        <v>3</v>
      </c>
      <c r="O40" s="15">
        <v>45731</v>
      </c>
      <c r="P40" s="15">
        <v>46022</v>
      </c>
      <c r="Q40" s="17">
        <v>0</v>
      </c>
      <c r="R40" s="17">
        <v>0</v>
      </c>
      <c r="S40" s="17">
        <v>0</v>
      </c>
      <c r="T40" s="11">
        <v>1</v>
      </c>
      <c r="U40" s="11">
        <v>0</v>
      </c>
      <c r="V40" s="11">
        <v>0</v>
      </c>
      <c r="W40" s="11">
        <v>0</v>
      </c>
      <c r="X40" s="11">
        <v>1</v>
      </c>
      <c r="Y40" s="17">
        <v>0</v>
      </c>
      <c r="Z40" s="17">
        <v>0</v>
      </c>
      <c r="AA40" s="17">
        <v>0</v>
      </c>
      <c r="AB40" s="11">
        <v>1</v>
      </c>
      <c r="AC40" s="70" t="s">
        <v>198</v>
      </c>
      <c r="AD40" s="73" t="s">
        <v>199</v>
      </c>
      <c r="AE40" s="73" t="s">
        <v>211</v>
      </c>
      <c r="AF40" s="73" t="s">
        <v>212</v>
      </c>
      <c r="AG40" s="13"/>
      <c r="AH40" s="14"/>
      <c r="AI40" s="13"/>
      <c r="AJ40" s="13"/>
      <c r="AK40" s="13"/>
      <c r="AL40" s="13"/>
      <c r="AM40" s="17" t="s">
        <v>141</v>
      </c>
      <c r="AN40" s="17"/>
      <c r="AO40" s="17"/>
      <c r="AP40" s="13"/>
      <c r="AQ40" s="17"/>
      <c r="AR40" s="17"/>
      <c r="AS40" s="72" t="s">
        <v>241</v>
      </c>
    </row>
    <row r="41" spans="1:45" ht="132" x14ac:dyDescent="0.3">
      <c r="A41" s="17">
        <v>26</v>
      </c>
      <c r="B41" s="13" t="s">
        <v>127</v>
      </c>
      <c r="C41" s="84" t="s">
        <v>127</v>
      </c>
      <c r="D41" s="13" t="s">
        <v>128</v>
      </c>
      <c r="E41" s="13" t="s">
        <v>208</v>
      </c>
      <c r="F41" s="17" t="s">
        <v>130</v>
      </c>
      <c r="G41" s="14" t="s">
        <v>242</v>
      </c>
      <c r="H41" s="13" t="s">
        <v>243</v>
      </c>
      <c r="I41" s="28" t="s">
        <v>107</v>
      </c>
      <c r="J41" s="28" t="s">
        <v>832</v>
      </c>
      <c r="K41" s="28" t="s">
        <v>832</v>
      </c>
      <c r="L41" s="28" t="s">
        <v>50</v>
      </c>
      <c r="M41" s="28" t="s">
        <v>115</v>
      </c>
      <c r="N41" s="11">
        <v>28</v>
      </c>
      <c r="O41" s="15">
        <v>45672</v>
      </c>
      <c r="P41" s="15">
        <v>46022</v>
      </c>
      <c r="Q41" s="11">
        <v>0</v>
      </c>
      <c r="R41" s="11">
        <v>0</v>
      </c>
      <c r="S41" s="11">
        <v>0</v>
      </c>
      <c r="T41" s="11">
        <v>0</v>
      </c>
      <c r="U41" s="11">
        <v>0</v>
      </c>
      <c r="V41" s="11">
        <v>14</v>
      </c>
      <c r="W41" s="11">
        <v>0</v>
      </c>
      <c r="X41" s="11">
        <v>0</v>
      </c>
      <c r="Y41" s="11">
        <v>0</v>
      </c>
      <c r="Z41" s="11">
        <v>0</v>
      </c>
      <c r="AA41" s="11">
        <v>0</v>
      </c>
      <c r="AB41" s="11">
        <v>14</v>
      </c>
      <c r="AC41" s="70" t="s">
        <v>198</v>
      </c>
      <c r="AD41" s="73" t="s">
        <v>199</v>
      </c>
      <c r="AE41" s="73" t="s">
        <v>211</v>
      </c>
      <c r="AF41" s="73" t="s">
        <v>212</v>
      </c>
      <c r="AG41" s="13"/>
      <c r="AH41" s="14"/>
      <c r="AI41" s="13"/>
      <c r="AJ41" s="13"/>
      <c r="AK41" s="13"/>
      <c r="AL41" s="13"/>
      <c r="AM41" s="17" t="s">
        <v>141</v>
      </c>
      <c r="AN41" s="17"/>
      <c r="AO41" s="17"/>
      <c r="AP41" s="13"/>
      <c r="AQ41" s="17"/>
      <c r="AR41" s="17"/>
      <c r="AS41" s="72" t="s">
        <v>244</v>
      </c>
    </row>
    <row r="42" spans="1:45" ht="148.5" x14ac:dyDescent="0.3">
      <c r="A42" s="17">
        <v>1</v>
      </c>
      <c r="B42" s="12" t="s">
        <v>245</v>
      </c>
      <c r="C42" s="84" t="s">
        <v>246</v>
      </c>
      <c r="D42" s="13" t="s">
        <v>45</v>
      </c>
      <c r="E42" s="13" t="s">
        <v>111</v>
      </c>
      <c r="F42" s="17" t="s">
        <v>247</v>
      </c>
      <c r="G42" s="14" t="s">
        <v>248</v>
      </c>
      <c r="H42" s="36" t="s">
        <v>249</v>
      </c>
      <c r="I42" s="28" t="s">
        <v>82</v>
      </c>
      <c r="J42" s="28" t="s">
        <v>250</v>
      </c>
      <c r="K42" s="28" t="s">
        <v>251</v>
      </c>
      <c r="L42" s="28" t="s">
        <v>62</v>
      </c>
      <c r="M42" s="28" t="s">
        <v>75</v>
      </c>
      <c r="N42" s="11">
        <v>100</v>
      </c>
      <c r="O42" s="15">
        <v>45690</v>
      </c>
      <c r="P42" s="15">
        <v>46022</v>
      </c>
      <c r="Q42" s="11" t="s">
        <v>252</v>
      </c>
      <c r="R42" s="11" t="s">
        <v>252</v>
      </c>
      <c r="S42" s="11" t="s">
        <v>252</v>
      </c>
      <c r="T42" s="11" t="s">
        <v>252</v>
      </c>
      <c r="U42" s="11" t="s">
        <v>252</v>
      </c>
      <c r="V42" s="11" t="s">
        <v>252</v>
      </c>
      <c r="W42" s="11" t="s">
        <v>252</v>
      </c>
      <c r="X42" s="11" t="s">
        <v>252</v>
      </c>
      <c r="Y42" s="11" t="s">
        <v>252</v>
      </c>
      <c r="Z42" s="11" t="s">
        <v>252</v>
      </c>
      <c r="AA42" s="11" t="s">
        <v>252</v>
      </c>
      <c r="AB42" s="11" t="s">
        <v>252</v>
      </c>
      <c r="AC42" s="17"/>
      <c r="AD42" s="13"/>
      <c r="AE42" s="13"/>
      <c r="AF42" s="13"/>
      <c r="AG42" s="13"/>
      <c r="AH42" s="17"/>
      <c r="AI42" s="17"/>
      <c r="AJ42" s="17" t="s">
        <v>253</v>
      </c>
      <c r="AK42" s="17"/>
      <c r="AL42" s="17"/>
      <c r="AM42" s="17"/>
      <c r="AN42" s="17" t="s">
        <v>254</v>
      </c>
      <c r="AO42" s="17" t="s">
        <v>255</v>
      </c>
      <c r="AP42" s="17"/>
      <c r="AQ42" s="17"/>
      <c r="AR42" s="17" t="s">
        <v>256</v>
      </c>
      <c r="AS42" s="34" t="s">
        <v>257</v>
      </c>
    </row>
    <row r="43" spans="1:45" ht="82.5" x14ac:dyDescent="0.3">
      <c r="A43" s="17">
        <v>2</v>
      </c>
      <c r="B43" s="12" t="s">
        <v>245</v>
      </c>
      <c r="C43" s="84" t="s">
        <v>246</v>
      </c>
      <c r="D43" s="13" t="s">
        <v>45</v>
      </c>
      <c r="E43" s="13" t="s">
        <v>111</v>
      </c>
      <c r="F43" s="17" t="s">
        <v>247</v>
      </c>
      <c r="G43" s="14" t="s">
        <v>258</v>
      </c>
      <c r="H43" s="13" t="s">
        <v>259</v>
      </c>
      <c r="I43" s="28" t="s">
        <v>107</v>
      </c>
      <c r="J43" s="28" t="s">
        <v>832</v>
      </c>
      <c r="K43" s="28" t="s">
        <v>832</v>
      </c>
      <c r="L43" s="28" t="s">
        <v>62</v>
      </c>
      <c r="M43" s="28" t="s">
        <v>75</v>
      </c>
      <c r="N43" s="11">
        <v>100</v>
      </c>
      <c r="O43" s="15">
        <v>45659</v>
      </c>
      <c r="P43" s="15">
        <v>46022</v>
      </c>
      <c r="Q43" s="33">
        <v>0</v>
      </c>
      <c r="R43" s="77">
        <v>0.05</v>
      </c>
      <c r="S43" s="35">
        <v>0.05</v>
      </c>
      <c r="T43" s="35">
        <v>0.05</v>
      </c>
      <c r="U43" s="35">
        <v>0.1</v>
      </c>
      <c r="V43" s="35">
        <v>0.1</v>
      </c>
      <c r="W43" s="35">
        <v>0.1</v>
      </c>
      <c r="X43" s="35">
        <v>0.1</v>
      </c>
      <c r="Y43" s="35">
        <v>0.15</v>
      </c>
      <c r="Z43" s="35">
        <v>0.15</v>
      </c>
      <c r="AA43" s="35">
        <v>0.1</v>
      </c>
      <c r="AB43" s="35">
        <v>0.05</v>
      </c>
      <c r="AC43" s="17"/>
      <c r="AD43" s="13"/>
      <c r="AE43" s="13"/>
      <c r="AF43" s="13"/>
      <c r="AG43" s="14"/>
      <c r="AH43" s="13"/>
      <c r="AI43" s="13"/>
      <c r="AJ43" s="17" t="s">
        <v>253</v>
      </c>
      <c r="AK43" s="13"/>
      <c r="AL43" s="13"/>
      <c r="AM43" s="17"/>
      <c r="AN43" s="17" t="s">
        <v>254</v>
      </c>
      <c r="AO43" s="17" t="s">
        <v>255</v>
      </c>
      <c r="AP43" s="13"/>
      <c r="AQ43" s="17"/>
      <c r="AR43" s="17"/>
      <c r="AS43" s="72"/>
    </row>
    <row r="44" spans="1:45" ht="82.5" x14ac:dyDescent="0.3">
      <c r="A44" s="17">
        <v>3</v>
      </c>
      <c r="B44" s="12" t="s">
        <v>245</v>
      </c>
      <c r="C44" s="84" t="s">
        <v>246</v>
      </c>
      <c r="D44" s="13" t="s">
        <v>45</v>
      </c>
      <c r="E44" s="13" t="s">
        <v>111</v>
      </c>
      <c r="F44" s="17" t="s">
        <v>247</v>
      </c>
      <c r="G44" s="14" t="s">
        <v>260</v>
      </c>
      <c r="H44" s="13" t="s">
        <v>261</v>
      </c>
      <c r="I44" s="28" t="s">
        <v>82</v>
      </c>
      <c r="J44" s="28" t="s">
        <v>262</v>
      </c>
      <c r="K44" s="28" t="s">
        <v>263</v>
      </c>
      <c r="L44" s="28" t="s">
        <v>62</v>
      </c>
      <c r="M44" s="28" t="s">
        <v>75</v>
      </c>
      <c r="N44" s="11">
        <v>100</v>
      </c>
      <c r="O44" s="15">
        <v>45690</v>
      </c>
      <c r="P44" s="15">
        <v>46022</v>
      </c>
      <c r="Q44" s="11" t="s">
        <v>252</v>
      </c>
      <c r="R44" s="11" t="s">
        <v>252</v>
      </c>
      <c r="S44" s="11" t="s">
        <v>252</v>
      </c>
      <c r="T44" s="11" t="s">
        <v>252</v>
      </c>
      <c r="U44" s="11" t="s">
        <v>252</v>
      </c>
      <c r="V44" s="11" t="s">
        <v>252</v>
      </c>
      <c r="W44" s="11" t="s">
        <v>252</v>
      </c>
      <c r="X44" s="11" t="s">
        <v>252</v>
      </c>
      <c r="Y44" s="11" t="s">
        <v>252</v>
      </c>
      <c r="Z44" s="11" t="s">
        <v>252</v>
      </c>
      <c r="AA44" s="11" t="s">
        <v>252</v>
      </c>
      <c r="AB44" s="11" t="s">
        <v>252</v>
      </c>
      <c r="AC44" s="17"/>
      <c r="AD44" s="13"/>
      <c r="AE44" s="13"/>
      <c r="AF44" s="13"/>
      <c r="AG44" s="13"/>
      <c r="AH44" s="13"/>
      <c r="AI44" s="13"/>
      <c r="AJ44" s="17" t="s">
        <v>253</v>
      </c>
      <c r="AK44" s="13"/>
      <c r="AL44" s="13"/>
      <c r="AM44" s="17"/>
      <c r="AN44" s="17" t="s">
        <v>254</v>
      </c>
      <c r="AO44" s="17"/>
      <c r="AP44" s="13"/>
      <c r="AQ44" s="17" t="s">
        <v>145</v>
      </c>
      <c r="AR44" s="17" t="s">
        <v>256</v>
      </c>
      <c r="AS44" s="72" t="s">
        <v>264</v>
      </c>
    </row>
    <row r="45" spans="1:45" ht="132" x14ac:dyDescent="0.3">
      <c r="A45" s="17">
        <v>4</v>
      </c>
      <c r="B45" s="12" t="s">
        <v>245</v>
      </c>
      <c r="C45" s="84" t="s">
        <v>246</v>
      </c>
      <c r="D45" s="13" t="s">
        <v>45</v>
      </c>
      <c r="E45" s="13" t="s">
        <v>111</v>
      </c>
      <c r="F45" s="17" t="s">
        <v>247</v>
      </c>
      <c r="G45" s="13" t="s">
        <v>265</v>
      </c>
      <c r="H45" s="13" t="s">
        <v>266</v>
      </c>
      <c r="I45" s="28" t="s">
        <v>82</v>
      </c>
      <c r="J45" s="28" t="s">
        <v>267</v>
      </c>
      <c r="K45" s="28" t="s">
        <v>268</v>
      </c>
      <c r="L45" s="28" t="s">
        <v>62</v>
      </c>
      <c r="M45" s="28" t="s">
        <v>75</v>
      </c>
      <c r="N45" s="11">
        <v>100</v>
      </c>
      <c r="O45" s="15">
        <v>45690</v>
      </c>
      <c r="P45" s="15">
        <v>46022</v>
      </c>
      <c r="Q45" s="11" t="s">
        <v>252</v>
      </c>
      <c r="R45" s="11" t="s">
        <v>252</v>
      </c>
      <c r="S45" s="11" t="s">
        <v>252</v>
      </c>
      <c r="T45" s="11" t="s">
        <v>252</v>
      </c>
      <c r="U45" s="11" t="s">
        <v>252</v>
      </c>
      <c r="V45" s="11" t="s">
        <v>252</v>
      </c>
      <c r="W45" s="11" t="s">
        <v>252</v>
      </c>
      <c r="X45" s="11" t="s">
        <v>252</v>
      </c>
      <c r="Y45" s="11" t="s">
        <v>252</v>
      </c>
      <c r="Z45" s="11" t="s">
        <v>252</v>
      </c>
      <c r="AA45" s="11" t="s">
        <v>252</v>
      </c>
      <c r="AB45" s="11" t="s">
        <v>252</v>
      </c>
      <c r="AC45" s="17"/>
      <c r="AD45" s="13"/>
      <c r="AE45" s="13"/>
      <c r="AF45" s="13"/>
      <c r="AG45" s="13"/>
      <c r="AH45" s="13"/>
      <c r="AI45" s="13"/>
      <c r="AJ45" s="17" t="s">
        <v>253</v>
      </c>
      <c r="AK45" s="13"/>
      <c r="AL45" s="13"/>
      <c r="AM45" s="17"/>
      <c r="AN45" s="17" t="s">
        <v>254</v>
      </c>
      <c r="AO45" s="17"/>
      <c r="AP45" s="13"/>
      <c r="AQ45" s="17" t="s">
        <v>145</v>
      </c>
      <c r="AR45" s="17" t="s">
        <v>256</v>
      </c>
      <c r="AS45" s="72" t="s">
        <v>269</v>
      </c>
    </row>
    <row r="46" spans="1:45" ht="99" x14ac:dyDescent="0.3">
      <c r="A46" s="17">
        <v>5</v>
      </c>
      <c r="B46" s="12" t="s">
        <v>245</v>
      </c>
      <c r="C46" s="84" t="s">
        <v>246</v>
      </c>
      <c r="D46" s="13" t="s">
        <v>45</v>
      </c>
      <c r="E46" s="13" t="s">
        <v>111</v>
      </c>
      <c r="F46" s="17" t="s">
        <v>247</v>
      </c>
      <c r="G46" s="14" t="s">
        <v>270</v>
      </c>
      <c r="H46" s="13" t="s">
        <v>271</v>
      </c>
      <c r="I46" s="28" t="s">
        <v>107</v>
      </c>
      <c r="J46" s="28" t="s">
        <v>832</v>
      </c>
      <c r="K46" s="28" t="s">
        <v>832</v>
      </c>
      <c r="L46" s="28" t="s">
        <v>50</v>
      </c>
      <c r="M46" s="28" t="s">
        <v>75</v>
      </c>
      <c r="N46" s="11">
        <v>500</v>
      </c>
      <c r="O46" s="15">
        <v>45690</v>
      </c>
      <c r="P46" s="15">
        <v>46022</v>
      </c>
      <c r="Q46" s="17">
        <v>0</v>
      </c>
      <c r="R46" s="17">
        <v>50</v>
      </c>
      <c r="S46" s="17">
        <v>50</v>
      </c>
      <c r="T46" s="17">
        <v>50</v>
      </c>
      <c r="U46" s="17">
        <v>50</v>
      </c>
      <c r="V46" s="17">
        <v>50</v>
      </c>
      <c r="W46" s="17">
        <v>50</v>
      </c>
      <c r="X46" s="17">
        <v>50</v>
      </c>
      <c r="Y46" s="17">
        <v>50</v>
      </c>
      <c r="Z46" s="17">
        <v>50</v>
      </c>
      <c r="AA46" s="17">
        <v>50</v>
      </c>
      <c r="AB46" s="17">
        <v>0</v>
      </c>
      <c r="AC46" s="17"/>
      <c r="AD46" s="13"/>
      <c r="AE46" s="13"/>
      <c r="AF46" s="13"/>
      <c r="AG46" s="14"/>
      <c r="AH46" s="13"/>
      <c r="AI46" s="13"/>
      <c r="AJ46" s="17" t="s">
        <v>253</v>
      </c>
      <c r="AK46" s="13"/>
      <c r="AL46" s="13"/>
      <c r="AM46" s="17"/>
      <c r="AN46" s="17" t="s">
        <v>254</v>
      </c>
      <c r="AO46" s="17"/>
      <c r="AP46" s="13"/>
      <c r="AQ46" s="17"/>
      <c r="AR46" s="17" t="s">
        <v>256</v>
      </c>
      <c r="AS46" s="72" t="s">
        <v>272</v>
      </c>
    </row>
    <row r="47" spans="1:45" ht="165" x14ac:dyDescent="0.3">
      <c r="A47" s="11">
        <v>1</v>
      </c>
      <c r="B47" s="12" t="s">
        <v>273</v>
      </c>
      <c r="C47" s="99" t="s">
        <v>273</v>
      </c>
      <c r="D47" s="13" t="s">
        <v>274</v>
      </c>
      <c r="E47" s="13" t="s">
        <v>275</v>
      </c>
      <c r="F47" s="11" t="s">
        <v>276</v>
      </c>
      <c r="G47" s="14" t="s">
        <v>277</v>
      </c>
      <c r="H47" s="14" t="s">
        <v>278</v>
      </c>
      <c r="I47" s="28" t="s">
        <v>107</v>
      </c>
      <c r="J47" s="28" t="s">
        <v>832</v>
      </c>
      <c r="K47" s="28" t="s">
        <v>832</v>
      </c>
      <c r="L47" s="28" t="s">
        <v>50</v>
      </c>
      <c r="M47" s="28" t="s">
        <v>51</v>
      </c>
      <c r="N47" s="11">
        <v>70160</v>
      </c>
      <c r="O47" s="15">
        <v>45659</v>
      </c>
      <c r="P47" s="15">
        <v>46022</v>
      </c>
      <c r="Q47" s="17">
        <v>0</v>
      </c>
      <c r="R47" s="17">
        <v>0</v>
      </c>
      <c r="S47" s="17">
        <v>0</v>
      </c>
      <c r="T47" s="11">
        <v>0</v>
      </c>
      <c r="U47" s="11">
        <v>0</v>
      </c>
      <c r="V47" s="11">
        <v>0</v>
      </c>
      <c r="W47" s="11">
        <v>0</v>
      </c>
      <c r="X47" s="49">
        <f>(70160/2)</f>
        <v>35080</v>
      </c>
      <c r="Y47" s="17">
        <v>0</v>
      </c>
      <c r="Z47" s="17">
        <v>0</v>
      </c>
      <c r="AA47" s="17">
        <v>0</v>
      </c>
      <c r="AB47" s="11">
        <f>(70160/2)</f>
        <v>35080</v>
      </c>
      <c r="AC47" s="49">
        <v>202300000000065</v>
      </c>
      <c r="AD47" s="13" t="s">
        <v>279</v>
      </c>
      <c r="AE47" s="13" t="s">
        <v>280</v>
      </c>
      <c r="AF47" s="13" t="s">
        <v>281</v>
      </c>
      <c r="AG47" s="13" t="s">
        <v>282</v>
      </c>
      <c r="AH47" s="17" t="s">
        <v>283</v>
      </c>
      <c r="AI47" s="17" t="s">
        <v>284</v>
      </c>
      <c r="AJ47" s="17"/>
      <c r="AK47" s="17"/>
      <c r="AL47" s="17" t="s">
        <v>285</v>
      </c>
      <c r="AM47" s="17" t="s">
        <v>141</v>
      </c>
      <c r="AN47" s="17" t="s">
        <v>142</v>
      </c>
      <c r="AO47" s="17"/>
      <c r="AP47" s="17"/>
      <c r="AQ47" s="17"/>
      <c r="AR47" s="17" t="s">
        <v>146</v>
      </c>
      <c r="AS47" s="41" t="s">
        <v>286</v>
      </c>
    </row>
    <row r="48" spans="1:45" ht="165" x14ac:dyDescent="0.3">
      <c r="A48" s="11">
        <v>2</v>
      </c>
      <c r="B48" s="12" t="s">
        <v>273</v>
      </c>
      <c r="C48" s="99" t="s">
        <v>273</v>
      </c>
      <c r="D48" s="13" t="s">
        <v>274</v>
      </c>
      <c r="E48" s="13" t="s">
        <v>275</v>
      </c>
      <c r="F48" s="11" t="s">
        <v>276</v>
      </c>
      <c r="G48" s="14" t="s">
        <v>287</v>
      </c>
      <c r="H48" s="13" t="s">
        <v>288</v>
      </c>
      <c r="I48" s="28" t="s">
        <v>107</v>
      </c>
      <c r="J48" s="28" t="s">
        <v>832</v>
      </c>
      <c r="K48" s="28" t="s">
        <v>832</v>
      </c>
      <c r="L48" s="28" t="s">
        <v>50</v>
      </c>
      <c r="M48" s="28" t="s">
        <v>51</v>
      </c>
      <c r="N48" s="11">
        <f>(N47*10%)</f>
        <v>7016</v>
      </c>
      <c r="O48" s="15">
        <v>45659</v>
      </c>
      <c r="P48" s="15">
        <v>46022</v>
      </c>
      <c r="Q48" s="17">
        <v>0</v>
      </c>
      <c r="R48" s="17">
        <v>0</v>
      </c>
      <c r="S48" s="17">
        <v>0</v>
      </c>
      <c r="T48" s="11">
        <v>0</v>
      </c>
      <c r="U48" s="11">
        <v>0</v>
      </c>
      <c r="V48" s="11">
        <v>0</v>
      </c>
      <c r="W48" s="11">
        <v>0</v>
      </c>
      <c r="X48" s="11">
        <f>(7016/2)</f>
        <v>3508</v>
      </c>
      <c r="Y48" s="17">
        <v>0</v>
      </c>
      <c r="Z48" s="17">
        <v>0</v>
      </c>
      <c r="AA48" s="17">
        <v>0</v>
      </c>
      <c r="AB48" s="11">
        <f>(7016/2)</f>
        <v>3508</v>
      </c>
      <c r="AC48" s="49">
        <v>202300000000065</v>
      </c>
      <c r="AD48" s="13" t="s">
        <v>279</v>
      </c>
      <c r="AE48" s="13" t="s">
        <v>280</v>
      </c>
      <c r="AF48" s="13"/>
      <c r="AG48" s="13"/>
      <c r="AH48" s="28"/>
      <c r="AI48" s="17"/>
      <c r="AJ48" s="17" t="s">
        <v>289</v>
      </c>
      <c r="AK48" s="17" t="s">
        <v>290</v>
      </c>
      <c r="AL48" s="17"/>
      <c r="AM48" s="17" t="s">
        <v>141</v>
      </c>
      <c r="AN48" s="17" t="s">
        <v>142</v>
      </c>
      <c r="AO48" s="17"/>
      <c r="AP48" s="17"/>
      <c r="AQ48" s="17"/>
      <c r="AR48" s="17" t="s">
        <v>291</v>
      </c>
      <c r="AS48" s="41" t="s">
        <v>292</v>
      </c>
    </row>
    <row r="49" spans="1:45" ht="165" x14ac:dyDescent="0.3">
      <c r="A49" s="11">
        <v>3</v>
      </c>
      <c r="B49" s="12" t="s">
        <v>273</v>
      </c>
      <c r="C49" s="99" t="s">
        <v>273</v>
      </c>
      <c r="D49" s="13" t="s">
        <v>274</v>
      </c>
      <c r="E49" s="13" t="s">
        <v>275</v>
      </c>
      <c r="F49" s="11" t="s">
        <v>276</v>
      </c>
      <c r="G49" s="14" t="s">
        <v>293</v>
      </c>
      <c r="H49" s="14" t="s">
        <v>294</v>
      </c>
      <c r="I49" s="28" t="s">
        <v>107</v>
      </c>
      <c r="J49" s="28" t="s">
        <v>832</v>
      </c>
      <c r="K49" s="28" t="s">
        <v>832</v>
      </c>
      <c r="L49" s="28" t="s">
        <v>50</v>
      </c>
      <c r="M49" s="28" t="s">
        <v>51</v>
      </c>
      <c r="N49" s="11">
        <v>3176</v>
      </c>
      <c r="O49" s="15">
        <v>45659</v>
      </c>
      <c r="P49" s="15">
        <v>46022</v>
      </c>
      <c r="Q49" s="17">
        <v>0</v>
      </c>
      <c r="R49" s="17">
        <v>0</v>
      </c>
      <c r="S49" s="17">
        <v>0</v>
      </c>
      <c r="T49" s="11">
        <v>0</v>
      </c>
      <c r="U49" s="11">
        <v>0</v>
      </c>
      <c r="V49" s="11">
        <v>0</v>
      </c>
      <c r="W49" s="11">
        <v>0</v>
      </c>
      <c r="X49" s="11">
        <f>(3176/2)</f>
        <v>1588</v>
      </c>
      <c r="Y49" s="17">
        <v>0</v>
      </c>
      <c r="Z49" s="17">
        <v>0</v>
      </c>
      <c r="AA49" s="17">
        <v>0</v>
      </c>
      <c r="AB49" s="11">
        <f>(3176/2)</f>
        <v>1588</v>
      </c>
      <c r="AC49" s="49">
        <v>202300000000065</v>
      </c>
      <c r="AD49" s="13" t="s">
        <v>279</v>
      </c>
      <c r="AE49" s="13" t="s">
        <v>280</v>
      </c>
      <c r="AF49" s="13"/>
      <c r="AG49" s="13"/>
      <c r="AH49" s="28"/>
      <c r="AI49" s="17" t="s">
        <v>295</v>
      </c>
      <c r="AJ49" s="17" t="s">
        <v>296</v>
      </c>
      <c r="AK49" s="17" t="s">
        <v>297</v>
      </c>
      <c r="AL49" s="17"/>
      <c r="AM49" s="17" t="s">
        <v>141</v>
      </c>
      <c r="AN49" s="17" t="s">
        <v>142</v>
      </c>
      <c r="AO49" s="17"/>
      <c r="AP49" s="17"/>
      <c r="AQ49" s="17"/>
      <c r="AR49" s="17"/>
      <c r="AS49" s="41" t="s">
        <v>298</v>
      </c>
    </row>
    <row r="50" spans="1:45" ht="165" x14ac:dyDescent="0.3">
      <c r="A50" s="11">
        <v>4</v>
      </c>
      <c r="B50" s="12" t="s">
        <v>273</v>
      </c>
      <c r="C50" s="99" t="s">
        <v>273</v>
      </c>
      <c r="D50" s="12" t="s">
        <v>274</v>
      </c>
      <c r="E50" s="13" t="s">
        <v>275</v>
      </c>
      <c r="F50" s="11" t="s">
        <v>276</v>
      </c>
      <c r="G50" s="13" t="s">
        <v>299</v>
      </c>
      <c r="H50" s="14" t="s">
        <v>300</v>
      </c>
      <c r="I50" s="28" t="s">
        <v>107</v>
      </c>
      <c r="J50" s="28" t="s">
        <v>832</v>
      </c>
      <c r="K50" s="28" t="s">
        <v>832</v>
      </c>
      <c r="L50" s="28" t="s">
        <v>50</v>
      </c>
      <c r="M50" s="28" t="s">
        <v>51</v>
      </c>
      <c r="N50" s="11">
        <f>(N47*30%)</f>
        <v>21048</v>
      </c>
      <c r="O50" s="15">
        <v>45659</v>
      </c>
      <c r="P50" s="15">
        <v>46022</v>
      </c>
      <c r="Q50" s="17">
        <v>0</v>
      </c>
      <c r="R50" s="17">
        <v>0</v>
      </c>
      <c r="S50" s="17">
        <v>0</v>
      </c>
      <c r="T50" s="11">
        <v>0</v>
      </c>
      <c r="U50" s="11">
        <v>0</v>
      </c>
      <c r="V50" s="11">
        <v>0</v>
      </c>
      <c r="W50" s="11">
        <v>0</v>
      </c>
      <c r="X50" s="11">
        <f>(21048/2)</f>
        <v>10524</v>
      </c>
      <c r="Y50" s="17">
        <v>0</v>
      </c>
      <c r="Z50" s="17">
        <v>0</v>
      </c>
      <c r="AA50" s="17">
        <v>0</v>
      </c>
      <c r="AB50" s="11">
        <f>(21048/2)</f>
        <v>10524</v>
      </c>
      <c r="AC50" s="49">
        <v>202300000000065</v>
      </c>
      <c r="AD50" s="13" t="s">
        <v>279</v>
      </c>
      <c r="AE50" s="13" t="s">
        <v>280</v>
      </c>
      <c r="AF50" s="13"/>
      <c r="AG50" s="13"/>
      <c r="AH50" s="28" t="s">
        <v>301</v>
      </c>
      <c r="AI50" s="17"/>
      <c r="AJ50" s="17" t="s">
        <v>253</v>
      </c>
      <c r="AK50" s="17" t="s">
        <v>302</v>
      </c>
      <c r="AL50" s="17"/>
      <c r="AM50" s="17" t="s">
        <v>141</v>
      </c>
      <c r="AN50" s="17" t="s">
        <v>142</v>
      </c>
      <c r="AO50" s="17"/>
      <c r="AP50" s="17"/>
      <c r="AQ50" s="17"/>
      <c r="AR50" s="17" t="s">
        <v>256</v>
      </c>
      <c r="AS50" s="41" t="s">
        <v>298</v>
      </c>
    </row>
    <row r="51" spans="1:45" ht="165" x14ac:dyDescent="0.3">
      <c r="A51" s="11">
        <v>5</v>
      </c>
      <c r="B51" s="12" t="s">
        <v>273</v>
      </c>
      <c r="C51" s="99" t="s">
        <v>273</v>
      </c>
      <c r="D51" s="12" t="s">
        <v>274</v>
      </c>
      <c r="E51" s="13" t="s">
        <v>275</v>
      </c>
      <c r="F51" s="11" t="s">
        <v>276</v>
      </c>
      <c r="G51" s="14" t="s">
        <v>303</v>
      </c>
      <c r="H51" s="13" t="s">
        <v>304</v>
      </c>
      <c r="I51" s="28" t="s">
        <v>107</v>
      </c>
      <c r="J51" s="28" t="s">
        <v>832</v>
      </c>
      <c r="K51" s="28" t="s">
        <v>832</v>
      </c>
      <c r="L51" s="28" t="s">
        <v>50</v>
      </c>
      <c r="M51" s="28" t="s">
        <v>51</v>
      </c>
      <c r="N51" s="11">
        <f>ROUND((N47*16%),0)</f>
        <v>11226</v>
      </c>
      <c r="O51" s="15">
        <v>45659</v>
      </c>
      <c r="P51" s="15">
        <v>46022</v>
      </c>
      <c r="Q51" s="17">
        <v>0</v>
      </c>
      <c r="R51" s="17">
        <v>0</v>
      </c>
      <c r="S51" s="17">
        <v>0</v>
      </c>
      <c r="T51" s="11">
        <v>0</v>
      </c>
      <c r="U51" s="11">
        <v>0</v>
      </c>
      <c r="V51" s="11">
        <v>0</v>
      </c>
      <c r="W51" s="11">
        <v>0</v>
      </c>
      <c r="X51" s="11">
        <v>5613</v>
      </c>
      <c r="Y51" s="17">
        <v>0</v>
      </c>
      <c r="Z51" s="17">
        <v>0</v>
      </c>
      <c r="AA51" s="17">
        <v>0</v>
      </c>
      <c r="AB51" s="11">
        <v>5613</v>
      </c>
      <c r="AC51" s="49">
        <v>202300000000065</v>
      </c>
      <c r="AD51" s="13" t="s">
        <v>279</v>
      </c>
      <c r="AE51" s="13" t="s">
        <v>280</v>
      </c>
      <c r="AF51" s="13"/>
      <c r="AG51" s="13"/>
      <c r="AH51" s="28" t="s">
        <v>305</v>
      </c>
      <c r="AI51" s="17"/>
      <c r="AJ51" s="17"/>
      <c r="AK51" s="17"/>
      <c r="AL51" s="17"/>
      <c r="AM51" s="17"/>
      <c r="AN51" s="17" t="s">
        <v>142</v>
      </c>
      <c r="AO51" s="17"/>
      <c r="AP51" s="17"/>
      <c r="AQ51" s="17"/>
      <c r="AR51" s="17" t="s">
        <v>146</v>
      </c>
      <c r="AS51" s="41" t="s">
        <v>306</v>
      </c>
    </row>
    <row r="52" spans="1:45" ht="165" x14ac:dyDescent="0.3">
      <c r="A52" s="11">
        <v>6</v>
      </c>
      <c r="B52" s="12" t="s">
        <v>273</v>
      </c>
      <c r="C52" s="99" t="s">
        <v>273</v>
      </c>
      <c r="D52" s="13" t="s">
        <v>274</v>
      </c>
      <c r="E52" s="13" t="s">
        <v>275</v>
      </c>
      <c r="F52" s="11" t="s">
        <v>276</v>
      </c>
      <c r="G52" s="14" t="s">
        <v>307</v>
      </c>
      <c r="H52" s="13" t="s">
        <v>308</v>
      </c>
      <c r="I52" s="28" t="s">
        <v>107</v>
      </c>
      <c r="J52" s="28" t="s">
        <v>832</v>
      </c>
      <c r="K52" s="28" t="s">
        <v>832</v>
      </c>
      <c r="L52" s="28" t="s">
        <v>50</v>
      </c>
      <c r="M52" s="28" t="s">
        <v>115</v>
      </c>
      <c r="N52" s="11">
        <v>4</v>
      </c>
      <c r="O52" s="15">
        <v>45659</v>
      </c>
      <c r="P52" s="15">
        <v>46022</v>
      </c>
      <c r="Q52" s="11">
        <v>0</v>
      </c>
      <c r="R52" s="11">
        <v>0</v>
      </c>
      <c r="S52" s="11">
        <v>1</v>
      </c>
      <c r="T52" s="11">
        <v>0</v>
      </c>
      <c r="U52" s="11">
        <v>0</v>
      </c>
      <c r="V52" s="11">
        <v>1</v>
      </c>
      <c r="W52" s="11">
        <v>0</v>
      </c>
      <c r="X52" s="11">
        <v>0</v>
      </c>
      <c r="Y52" s="11">
        <v>1</v>
      </c>
      <c r="Z52" s="11">
        <v>0</v>
      </c>
      <c r="AA52" s="11">
        <v>0</v>
      </c>
      <c r="AB52" s="11">
        <v>1</v>
      </c>
      <c r="AC52" s="49">
        <v>202300000000065</v>
      </c>
      <c r="AD52" s="13" t="s">
        <v>279</v>
      </c>
      <c r="AE52" s="13" t="s">
        <v>309</v>
      </c>
      <c r="AF52" s="13"/>
      <c r="AG52" s="13"/>
      <c r="AH52" s="28"/>
      <c r="AI52" s="17"/>
      <c r="AJ52" s="17"/>
      <c r="AK52" s="17"/>
      <c r="AL52" s="17"/>
      <c r="AM52" s="17" t="s">
        <v>141</v>
      </c>
      <c r="AN52" s="17"/>
      <c r="AO52" s="17"/>
      <c r="AP52" s="17"/>
      <c r="AQ52" s="17"/>
      <c r="AR52" s="17"/>
      <c r="AS52" s="57" t="s">
        <v>310</v>
      </c>
    </row>
    <row r="53" spans="1:45" ht="165" x14ac:dyDescent="0.3">
      <c r="A53" s="11">
        <v>7</v>
      </c>
      <c r="B53" s="12" t="s">
        <v>273</v>
      </c>
      <c r="C53" s="99" t="s">
        <v>273</v>
      </c>
      <c r="D53" s="12" t="s">
        <v>274</v>
      </c>
      <c r="E53" s="12" t="s">
        <v>311</v>
      </c>
      <c r="F53" s="11" t="s">
        <v>276</v>
      </c>
      <c r="G53" s="14" t="s">
        <v>312</v>
      </c>
      <c r="H53" s="13" t="s">
        <v>313</v>
      </c>
      <c r="I53" s="28" t="s">
        <v>107</v>
      </c>
      <c r="J53" s="28" t="s">
        <v>832</v>
      </c>
      <c r="K53" s="28" t="s">
        <v>832</v>
      </c>
      <c r="L53" s="28" t="s">
        <v>50</v>
      </c>
      <c r="M53" s="28" t="s">
        <v>75</v>
      </c>
      <c r="N53" s="11">
        <v>12</v>
      </c>
      <c r="O53" s="15">
        <v>45659</v>
      </c>
      <c r="P53" s="15">
        <v>46022</v>
      </c>
      <c r="Q53" s="11">
        <v>1</v>
      </c>
      <c r="R53" s="11">
        <v>1</v>
      </c>
      <c r="S53" s="11">
        <v>1</v>
      </c>
      <c r="T53" s="11">
        <v>1</v>
      </c>
      <c r="U53" s="11">
        <v>1</v>
      </c>
      <c r="V53" s="11">
        <v>1</v>
      </c>
      <c r="W53" s="11">
        <v>1</v>
      </c>
      <c r="X53" s="11">
        <v>1</v>
      </c>
      <c r="Y53" s="11">
        <v>1</v>
      </c>
      <c r="Z53" s="11">
        <v>1</v>
      </c>
      <c r="AA53" s="11">
        <v>1</v>
      </c>
      <c r="AB53" s="11">
        <v>1</v>
      </c>
      <c r="AC53" s="49">
        <v>202300000000065</v>
      </c>
      <c r="AD53" s="13" t="s">
        <v>279</v>
      </c>
      <c r="AE53" s="13" t="s">
        <v>309</v>
      </c>
      <c r="AF53" s="13"/>
      <c r="AG53" s="13"/>
      <c r="AH53" s="28"/>
      <c r="AI53" s="17"/>
      <c r="AJ53" s="17"/>
      <c r="AK53" s="17"/>
      <c r="AL53" s="17"/>
      <c r="AM53" s="17" t="s">
        <v>141</v>
      </c>
      <c r="AN53" s="17"/>
      <c r="AO53" s="17"/>
      <c r="AP53" s="17"/>
      <c r="AQ53" s="17"/>
      <c r="AR53" s="17"/>
      <c r="AS53" s="57" t="s">
        <v>314</v>
      </c>
    </row>
    <row r="54" spans="1:45" ht="165" x14ac:dyDescent="0.3">
      <c r="A54" s="11">
        <v>8</v>
      </c>
      <c r="B54" s="12" t="s">
        <v>273</v>
      </c>
      <c r="C54" s="99" t="s">
        <v>273</v>
      </c>
      <c r="D54" s="13" t="s">
        <v>274</v>
      </c>
      <c r="E54" s="13" t="s">
        <v>311</v>
      </c>
      <c r="F54" s="11" t="s">
        <v>276</v>
      </c>
      <c r="G54" s="14" t="s">
        <v>315</v>
      </c>
      <c r="H54" s="13" t="s">
        <v>316</v>
      </c>
      <c r="I54" s="28" t="s">
        <v>107</v>
      </c>
      <c r="J54" s="28" t="s">
        <v>832</v>
      </c>
      <c r="K54" s="28" t="s">
        <v>832</v>
      </c>
      <c r="L54" s="28" t="s">
        <v>50</v>
      </c>
      <c r="M54" s="28" t="s">
        <v>75</v>
      </c>
      <c r="N54" s="11">
        <v>12</v>
      </c>
      <c r="O54" s="15">
        <v>45659</v>
      </c>
      <c r="P54" s="15">
        <v>46022</v>
      </c>
      <c r="Q54" s="11">
        <v>1</v>
      </c>
      <c r="R54" s="11">
        <v>1</v>
      </c>
      <c r="S54" s="11">
        <v>1</v>
      </c>
      <c r="T54" s="11">
        <v>1</v>
      </c>
      <c r="U54" s="11">
        <v>1</v>
      </c>
      <c r="V54" s="11">
        <v>1</v>
      </c>
      <c r="W54" s="11">
        <v>1</v>
      </c>
      <c r="X54" s="11">
        <v>1</v>
      </c>
      <c r="Y54" s="11">
        <v>1</v>
      </c>
      <c r="Z54" s="11">
        <v>1</v>
      </c>
      <c r="AA54" s="11">
        <v>1</v>
      </c>
      <c r="AB54" s="11">
        <v>1</v>
      </c>
      <c r="AC54" s="49">
        <v>202300000000065</v>
      </c>
      <c r="AD54" s="13" t="s">
        <v>279</v>
      </c>
      <c r="AE54" s="13" t="s">
        <v>317</v>
      </c>
      <c r="AF54" s="13"/>
      <c r="AG54" s="13"/>
      <c r="AH54" s="28"/>
      <c r="AI54" s="17"/>
      <c r="AJ54" s="17"/>
      <c r="AK54" s="17"/>
      <c r="AL54" s="17"/>
      <c r="AM54" s="17" t="s">
        <v>141</v>
      </c>
      <c r="AN54" s="17"/>
      <c r="AO54" s="17"/>
      <c r="AP54" s="17"/>
      <c r="AQ54" s="17"/>
      <c r="AR54" s="17"/>
      <c r="AS54" s="57" t="s">
        <v>318</v>
      </c>
    </row>
    <row r="55" spans="1:45" ht="165" x14ac:dyDescent="0.3">
      <c r="A55" s="11">
        <v>9</v>
      </c>
      <c r="B55" s="12" t="s">
        <v>273</v>
      </c>
      <c r="C55" s="99" t="s">
        <v>273</v>
      </c>
      <c r="D55" s="13" t="s">
        <v>274</v>
      </c>
      <c r="E55" s="13" t="s">
        <v>311</v>
      </c>
      <c r="F55" s="11" t="s">
        <v>276</v>
      </c>
      <c r="G55" s="14" t="s">
        <v>319</v>
      </c>
      <c r="H55" s="13" t="s">
        <v>320</v>
      </c>
      <c r="I55" s="28" t="s">
        <v>107</v>
      </c>
      <c r="J55" s="28" t="s">
        <v>832</v>
      </c>
      <c r="K55" s="28" t="s">
        <v>832</v>
      </c>
      <c r="L55" s="28" t="s">
        <v>50</v>
      </c>
      <c r="M55" s="28" t="s">
        <v>75</v>
      </c>
      <c r="N55" s="11">
        <v>255</v>
      </c>
      <c r="O55" s="15">
        <v>45659</v>
      </c>
      <c r="P55" s="15">
        <v>46022</v>
      </c>
      <c r="Q55" s="11">
        <v>0</v>
      </c>
      <c r="R55" s="11">
        <v>10</v>
      </c>
      <c r="S55" s="11">
        <v>11</v>
      </c>
      <c r="T55" s="11">
        <v>15</v>
      </c>
      <c r="U55" s="11">
        <v>22</v>
      </c>
      <c r="V55" s="11">
        <v>36</v>
      </c>
      <c r="W55" s="11">
        <v>33</v>
      </c>
      <c r="X55" s="11">
        <v>26</v>
      </c>
      <c r="Y55" s="11">
        <v>23</v>
      </c>
      <c r="Z55" s="11">
        <v>25</v>
      </c>
      <c r="AA55" s="11">
        <v>28</v>
      </c>
      <c r="AB55" s="11">
        <v>26</v>
      </c>
      <c r="AC55" s="49">
        <v>202300000000065</v>
      </c>
      <c r="AD55" s="13" t="s">
        <v>279</v>
      </c>
      <c r="AE55" s="13" t="s">
        <v>317</v>
      </c>
      <c r="AF55" s="13" t="s">
        <v>321</v>
      </c>
      <c r="AG55" s="13"/>
      <c r="AH55" s="28"/>
      <c r="AI55" s="17"/>
      <c r="AJ55" s="17"/>
      <c r="AK55" s="17"/>
      <c r="AL55" s="17"/>
      <c r="AM55" s="17"/>
      <c r="AN55" s="17"/>
      <c r="AO55" s="17"/>
      <c r="AP55" s="17"/>
      <c r="AQ55" s="17"/>
      <c r="AR55" s="17"/>
      <c r="AS55" s="57" t="s">
        <v>322</v>
      </c>
    </row>
    <row r="56" spans="1:45" ht="165" x14ac:dyDescent="0.3">
      <c r="A56" s="11">
        <v>10</v>
      </c>
      <c r="B56" s="12" t="s">
        <v>273</v>
      </c>
      <c r="C56" s="99" t="s">
        <v>273</v>
      </c>
      <c r="D56" s="12" t="s">
        <v>274</v>
      </c>
      <c r="E56" s="12" t="s">
        <v>311</v>
      </c>
      <c r="F56" s="11" t="s">
        <v>276</v>
      </c>
      <c r="G56" s="14" t="s">
        <v>323</v>
      </c>
      <c r="H56" s="13" t="s">
        <v>324</v>
      </c>
      <c r="I56" s="28" t="s">
        <v>107</v>
      </c>
      <c r="J56" s="28" t="s">
        <v>832</v>
      </c>
      <c r="K56" s="28" t="s">
        <v>832</v>
      </c>
      <c r="L56" s="28" t="s">
        <v>50</v>
      </c>
      <c r="M56" s="28" t="s">
        <v>523</v>
      </c>
      <c r="N56" s="11">
        <v>51</v>
      </c>
      <c r="O56" s="15">
        <v>45659</v>
      </c>
      <c r="P56" s="15">
        <v>46022</v>
      </c>
      <c r="Q56" s="21">
        <v>0</v>
      </c>
      <c r="R56" s="11">
        <v>10</v>
      </c>
      <c r="S56" s="11">
        <v>0</v>
      </c>
      <c r="T56" s="11">
        <v>9</v>
      </c>
      <c r="U56" s="11">
        <v>0</v>
      </c>
      <c r="V56" s="11">
        <v>8</v>
      </c>
      <c r="W56" s="11">
        <v>0</v>
      </c>
      <c r="X56" s="11">
        <v>8</v>
      </c>
      <c r="Y56" s="11">
        <v>0</v>
      </c>
      <c r="Z56" s="11">
        <v>8</v>
      </c>
      <c r="AA56" s="11">
        <v>0</v>
      </c>
      <c r="AB56" s="11">
        <v>8</v>
      </c>
      <c r="AC56" s="49">
        <v>202300000000065</v>
      </c>
      <c r="AD56" s="13" t="s">
        <v>279</v>
      </c>
      <c r="AE56" s="13" t="s">
        <v>317</v>
      </c>
      <c r="AF56" s="13"/>
      <c r="AG56" s="13"/>
      <c r="AH56" s="28"/>
      <c r="AI56" s="17"/>
      <c r="AJ56" s="17"/>
      <c r="AK56" s="17"/>
      <c r="AL56" s="17"/>
      <c r="AM56" s="17"/>
      <c r="AN56" s="17"/>
      <c r="AO56" s="17"/>
      <c r="AP56" s="17"/>
      <c r="AQ56" s="17"/>
      <c r="AR56" s="17"/>
      <c r="AS56" s="57" t="s">
        <v>325</v>
      </c>
    </row>
    <row r="57" spans="1:45" ht="165" x14ac:dyDescent="0.3">
      <c r="A57" s="11">
        <v>11</v>
      </c>
      <c r="B57" s="12" t="s">
        <v>273</v>
      </c>
      <c r="C57" s="99" t="s">
        <v>273</v>
      </c>
      <c r="D57" s="13" t="s">
        <v>274</v>
      </c>
      <c r="E57" s="13" t="s">
        <v>311</v>
      </c>
      <c r="F57" s="11" t="s">
        <v>276</v>
      </c>
      <c r="G57" s="14" t="s">
        <v>326</v>
      </c>
      <c r="H57" s="13" t="s">
        <v>327</v>
      </c>
      <c r="I57" s="28" t="s">
        <v>82</v>
      </c>
      <c r="J57" s="28" t="s">
        <v>328</v>
      </c>
      <c r="K57" s="28" t="s">
        <v>329</v>
      </c>
      <c r="L57" s="28" t="s">
        <v>62</v>
      </c>
      <c r="M57" s="28" t="s">
        <v>75</v>
      </c>
      <c r="N57" s="11">
        <v>100</v>
      </c>
      <c r="O57" s="15">
        <v>45659</v>
      </c>
      <c r="P57" s="15">
        <v>46022</v>
      </c>
      <c r="Q57" s="11" t="s">
        <v>252</v>
      </c>
      <c r="R57" s="11" t="s">
        <v>252</v>
      </c>
      <c r="S57" s="11" t="s">
        <v>252</v>
      </c>
      <c r="T57" s="11" t="s">
        <v>252</v>
      </c>
      <c r="U57" s="11" t="s">
        <v>252</v>
      </c>
      <c r="V57" s="11" t="s">
        <v>252</v>
      </c>
      <c r="W57" s="11" t="s">
        <v>252</v>
      </c>
      <c r="X57" s="11" t="s">
        <v>252</v>
      </c>
      <c r="Y57" s="11" t="s">
        <v>252</v>
      </c>
      <c r="Z57" s="11" t="s">
        <v>252</v>
      </c>
      <c r="AA57" s="11" t="s">
        <v>252</v>
      </c>
      <c r="AB57" s="11" t="s">
        <v>252</v>
      </c>
      <c r="AC57" s="49">
        <v>202300000000065</v>
      </c>
      <c r="AD57" s="13" t="s">
        <v>279</v>
      </c>
      <c r="AE57" s="13" t="s">
        <v>317</v>
      </c>
      <c r="AF57" s="13"/>
      <c r="AG57" s="13"/>
      <c r="AH57" s="28"/>
      <c r="AI57" s="17"/>
      <c r="AJ57" s="17"/>
      <c r="AK57" s="17"/>
      <c r="AL57" s="17"/>
      <c r="AM57" s="17"/>
      <c r="AN57" s="17"/>
      <c r="AO57" s="17"/>
      <c r="AP57" s="17"/>
      <c r="AQ57" s="17"/>
      <c r="AR57" s="17"/>
      <c r="AS57" s="57" t="s">
        <v>322</v>
      </c>
    </row>
    <row r="58" spans="1:45" ht="165" x14ac:dyDescent="0.3">
      <c r="A58" s="11">
        <v>12</v>
      </c>
      <c r="B58" s="12" t="s">
        <v>273</v>
      </c>
      <c r="C58" s="99" t="s">
        <v>273</v>
      </c>
      <c r="D58" s="13" t="s">
        <v>274</v>
      </c>
      <c r="E58" s="13" t="s">
        <v>311</v>
      </c>
      <c r="F58" s="11" t="s">
        <v>276</v>
      </c>
      <c r="G58" s="14" t="s">
        <v>330</v>
      </c>
      <c r="H58" s="13" t="s">
        <v>331</v>
      </c>
      <c r="I58" s="28" t="s">
        <v>107</v>
      </c>
      <c r="J58" s="28" t="s">
        <v>832</v>
      </c>
      <c r="K58" s="28" t="s">
        <v>832</v>
      </c>
      <c r="L58" s="28" t="s">
        <v>50</v>
      </c>
      <c r="M58" s="28" t="s">
        <v>115</v>
      </c>
      <c r="N58" s="11">
        <v>4</v>
      </c>
      <c r="O58" s="15">
        <v>45659</v>
      </c>
      <c r="P58" s="15">
        <v>46022</v>
      </c>
      <c r="Q58" s="11">
        <v>0</v>
      </c>
      <c r="R58" s="11">
        <v>0</v>
      </c>
      <c r="S58" s="11">
        <v>1</v>
      </c>
      <c r="T58" s="11">
        <v>0</v>
      </c>
      <c r="U58" s="11">
        <v>0</v>
      </c>
      <c r="V58" s="11">
        <v>1</v>
      </c>
      <c r="W58" s="11">
        <v>0</v>
      </c>
      <c r="X58" s="11">
        <v>0</v>
      </c>
      <c r="Y58" s="11">
        <v>1</v>
      </c>
      <c r="Z58" s="11">
        <v>0</v>
      </c>
      <c r="AA58" s="11">
        <v>0</v>
      </c>
      <c r="AB58" s="11">
        <v>1</v>
      </c>
      <c r="AC58" s="49">
        <v>202300000000065</v>
      </c>
      <c r="AD58" s="13" t="s">
        <v>279</v>
      </c>
      <c r="AE58" s="13" t="s">
        <v>317</v>
      </c>
      <c r="AF58" s="13"/>
      <c r="AG58" s="13"/>
      <c r="AH58" s="28"/>
      <c r="AI58" s="17"/>
      <c r="AJ58" s="17"/>
      <c r="AK58" s="17"/>
      <c r="AL58" s="17"/>
      <c r="AM58" s="17"/>
      <c r="AN58" s="17"/>
      <c r="AO58" s="17"/>
      <c r="AP58" s="17"/>
      <c r="AQ58" s="17"/>
      <c r="AR58" s="17"/>
      <c r="AS58" s="57"/>
    </row>
    <row r="59" spans="1:45" ht="165" x14ac:dyDescent="0.3">
      <c r="A59" s="11">
        <v>13</v>
      </c>
      <c r="B59" s="12" t="s">
        <v>273</v>
      </c>
      <c r="C59" s="99" t="s">
        <v>273</v>
      </c>
      <c r="D59" s="13" t="s">
        <v>274</v>
      </c>
      <c r="E59" s="13" t="s">
        <v>332</v>
      </c>
      <c r="F59" s="11" t="s">
        <v>276</v>
      </c>
      <c r="G59" s="13" t="s">
        <v>333</v>
      </c>
      <c r="H59" s="13" t="s">
        <v>334</v>
      </c>
      <c r="I59" s="28" t="s">
        <v>107</v>
      </c>
      <c r="J59" s="28" t="s">
        <v>832</v>
      </c>
      <c r="K59" s="28" t="s">
        <v>832</v>
      </c>
      <c r="L59" s="28" t="s">
        <v>50</v>
      </c>
      <c r="M59" s="28" t="s">
        <v>115</v>
      </c>
      <c r="N59" s="11">
        <v>4</v>
      </c>
      <c r="O59" s="15">
        <v>45659</v>
      </c>
      <c r="P59" s="15">
        <v>46022</v>
      </c>
      <c r="Q59" s="11">
        <v>0</v>
      </c>
      <c r="R59" s="11">
        <v>0</v>
      </c>
      <c r="S59" s="49">
        <v>1</v>
      </c>
      <c r="T59" s="11">
        <v>0</v>
      </c>
      <c r="U59" s="11">
        <v>0</v>
      </c>
      <c r="V59" s="49">
        <v>1</v>
      </c>
      <c r="W59" s="11">
        <v>0</v>
      </c>
      <c r="X59" s="11">
        <v>0</v>
      </c>
      <c r="Y59" s="49">
        <v>1</v>
      </c>
      <c r="Z59" s="11">
        <v>0</v>
      </c>
      <c r="AA59" s="11">
        <v>0</v>
      </c>
      <c r="AB59" s="49">
        <v>1</v>
      </c>
      <c r="AC59" s="49">
        <v>202300000000065</v>
      </c>
      <c r="AD59" s="13" t="s">
        <v>279</v>
      </c>
      <c r="AE59" s="13" t="s">
        <v>280</v>
      </c>
      <c r="AF59" s="13"/>
      <c r="AG59" s="13"/>
      <c r="AH59" s="28"/>
      <c r="AI59" s="17"/>
      <c r="AJ59" s="17"/>
      <c r="AK59" s="17"/>
      <c r="AL59" s="17"/>
      <c r="AM59" s="17"/>
      <c r="AN59" s="17"/>
      <c r="AO59" s="17"/>
      <c r="AP59" s="17"/>
      <c r="AQ59" s="17"/>
      <c r="AR59" s="17"/>
      <c r="AS59" s="57"/>
    </row>
    <row r="60" spans="1:45" ht="165" x14ac:dyDescent="0.3">
      <c r="A60" s="11">
        <v>14</v>
      </c>
      <c r="B60" s="12" t="s">
        <v>273</v>
      </c>
      <c r="C60" s="99" t="s">
        <v>273</v>
      </c>
      <c r="D60" s="13" t="s">
        <v>274</v>
      </c>
      <c r="E60" s="13" t="s">
        <v>311</v>
      </c>
      <c r="F60" s="11" t="s">
        <v>276</v>
      </c>
      <c r="G60" s="13" t="s">
        <v>335</v>
      </c>
      <c r="H60" s="13" t="s">
        <v>336</v>
      </c>
      <c r="I60" s="28" t="s">
        <v>107</v>
      </c>
      <c r="J60" s="28" t="s">
        <v>832</v>
      </c>
      <c r="K60" s="28" t="s">
        <v>832</v>
      </c>
      <c r="L60" s="28" t="s">
        <v>50</v>
      </c>
      <c r="M60" s="28" t="s">
        <v>115</v>
      </c>
      <c r="N60" s="11">
        <v>20</v>
      </c>
      <c r="O60" s="15">
        <v>45659</v>
      </c>
      <c r="P60" s="15">
        <v>46022</v>
      </c>
      <c r="Q60" s="11">
        <v>0</v>
      </c>
      <c r="R60" s="11">
        <v>0</v>
      </c>
      <c r="S60" s="11">
        <v>5</v>
      </c>
      <c r="T60" s="11">
        <v>0</v>
      </c>
      <c r="U60" s="11">
        <v>0</v>
      </c>
      <c r="V60" s="11">
        <v>5</v>
      </c>
      <c r="W60" s="11">
        <v>0</v>
      </c>
      <c r="X60" s="11">
        <v>0</v>
      </c>
      <c r="Y60" s="11">
        <v>5</v>
      </c>
      <c r="Z60" s="11">
        <v>0</v>
      </c>
      <c r="AA60" s="11">
        <v>0</v>
      </c>
      <c r="AB60" s="11">
        <v>5</v>
      </c>
      <c r="AC60" s="49">
        <v>202300000000065</v>
      </c>
      <c r="AD60" s="13" t="s">
        <v>279</v>
      </c>
      <c r="AE60" s="13" t="s">
        <v>317</v>
      </c>
      <c r="AF60" s="13"/>
      <c r="AG60" s="13"/>
      <c r="AH60" s="28"/>
      <c r="AI60" s="17"/>
      <c r="AJ60" s="17" t="s">
        <v>337</v>
      </c>
      <c r="AK60" s="17" t="s">
        <v>338</v>
      </c>
      <c r="AL60" s="17"/>
      <c r="AM60" s="17"/>
      <c r="AN60" s="17" t="s">
        <v>339</v>
      </c>
      <c r="AO60" s="17"/>
      <c r="AP60" s="17"/>
      <c r="AQ60" s="17"/>
      <c r="AR60" s="17"/>
      <c r="AS60" s="57" t="s">
        <v>340</v>
      </c>
    </row>
    <row r="61" spans="1:45" ht="115.5" x14ac:dyDescent="0.3">
      <c r="A61" s="11">
        <v>1</v>
      </c>
      <c r="B61" s="12" t="s">
        <v>341</v>
      </c>
      <c r="C61" s="99" t="s">
        <v>341</v>
      </c>
      <c r="D61" s="13" t="s">
        <v>342</v>
      </c>
      <c r="E61" s="13" t="s">
        <v>343</v>
      </c>
      <c r="F61" s="11" t="s">
        <v>344</v>
      </c>
      <c r="G61" s="13" t="s">
        <v>345</v>
      </c>
      <c r="H61" s="13" t="s">
        <v>346</v>
      </c>
      <c r="I61" s="28" t="s">
        <v>107</v>
      </c>
      <c r="J61" s="28" t="s">
        <v>832</v>
      </c>
      <c r="K61" s="28" t="s">
        <v>832</v>
      </c>
      <c r="L61" s="28" t="s">
        <v>50</v>
      </c>
      <c r="M61" s="28" t="s">
        <v>115</v>
      </c>
      <c r="N61" s="11">
        <v>280</v>
      </c>
      <c r="O61" s="15">
        <v>45748</v>
      </c>
      <c r="P61" s="15">
        <v>46022</v>
      </c>
      <c r="Q61" s="11">
        <v>0</v>
      </c>
      <c r="R61" s="11">
        <v>0</v>
      </c>
      <c r="S61" s="11">
        <v>0</v>
      </c>
      <c r="T61" s="11">
        <v>0</v>
      </c>
      <c r="U61" s="11">
        <v>0</v>
      </c>
      <c r="V61" s="11">
        <v>0</v>
      </c>
      <c r="W61" s="11">
        <v>0</v>
      </c>
      <c r="X61" s="11">
        <v>0</v>
      </c>
      <c r="Y61" s="11">
        <v>130</v>
      </c>
      <c r="Z61" s="11">
        <v>0</v>
      </c>
      <c r="AA61" s="11">
        <v>0</v>
      </c>
      <c r="AB61" s="11">
        <v>150</v>
      </c>
      <c r="AC61" s="49">
        <v>202400000000135</v>
      </c>
      <c r="AD61" s="13" t="s">
        <v>347</v>
      </c>
      <c r="AE61" s="13" t="s">
        <v>348</v>
      </c>
      <c r="AF61" s="13" t="s">
        <v>870</v>
      </c>
      <c r="AG61" s="13"/>
      <c r="AH61" s="14"/>
      <c r="AI61" s="13" t="s">
        <v>349</v>
      </c>
      <c r="AJ61" s="13"/>
      <c r="AK61" s="13"/>
      <c r="AL61" s="13"/>
      <c r="AM61" s="17"/>
      <c r="AN61" s="17" t="s">
        <v>142</v>
      </c>
      <c r="AO61" s="17" t="s">
        <v>96</v>
      </c>
      <c r="AP61" s="13" t="s">
        <v>97</v>
      </c>
      <c r="AQ61" s="17" t="s">
        <v>145</v>
      </c>
      <c r="AR61" s="17" t="s">
        <v>146</v>
      </c>
      <c r="AS61" s="78"/>
    </row>
    <row r="62" spans="1:45" ht="115.5" x14ac:dyDescent="0.3">
      <c r="A62" s="11">
        <f t="shared" ref="A62:A75" si="0">+A61+1</f>
        <v>2</v>
      </c>
      <c r="B62" s="12" t="s">
        <v>341</v>
      </c>
      <c r="C62" s="99" t="s">
        <v>341</v>
      </c>
      <c r="D62" s="13" t="s">
        <v>342</v>
      </c>
      <c r="E62" s="13" t="s">
        <v>343</v>
      </c>
      <c r="F62" s="11" t="s">
        <v>344</v>
      </c>
      <c r="G62" s="13" t="s">
        <v>350</v>
      </c>
      <c r="H62" s="13" t="s">
        <v>351</v>
      </c>
      <c r="I62" s="28" t="s">
        <v>107</v>
      </c>
      <c r="J62" s="28" t="s">
        <v>832</v>
      </c>
      <c r="K62" s="28" t="s">
        <v>832</v>
      </c>
      <c r="L62" s="28" t="s">
        <v>50</v>
      </c>
      <c r="M62" s="28" t="s">
        <v>115</v>
      </c>
      <c r="N62" s="11">
        <f>280*2</f>
        <v>560</v>
      </c>
      <c r="O62" s="15">
        <v>45748</v>
      </c>
      <c r="P62" s="15">
        <v>46022</v>
      </c>
      <c r="Q62" s="11">
        <v>0</v>
      </c>
      <c r="R62" s="11">
        <v>0</v>
      </c>
      <c r="S62" s="11">
        <v>0</v>
      </c>
      <c r="T62" s="11">
        <v>0</v>
      </c>
      <c r="U62" s="11">
        <v>0</v>
      </c>
      <c r="V62" s="11">
        <v>0</v>
      </c>
      <c r="W62" s="11">
        <v>0</v>
      </c>
      <c r="X62" s="11">
        <v>0</v>
      </c>
      <c r="Y62" s="11">
        <v>280</v>
      </c>
      <c r="Z62" s="11">
        <v>0</v>
      </c>
      <c r="AA62" s="11">
        <v>0</v>
      </c>
      <c r="AB62" s="11">
        <v>280</v>
      </c>
      <c r="AC62" s="49">
        <v>202400000000135</v>
      </c>
      <c r="AD62" s="13" t="s">
        <v>347</v>
      </c>
      <c r="AE62" s="13" t="s">
        <v>348</v>
      </c>
      <c r="AF62" s="13" t="s">
        <v>870</v>
      </c>
      <c r="AG62" s="13"/>
      <c r="AH62" s="14"/>
      <c r="AI62" s="13" t="s">
        <v>349</v>
      </c>
      <c r="AJ62" s="13"/>
      <c r="AK62" s="13"/>
      <c r="AL62" s="13"/>
      <c r="AM62" s="17"/>
      <c r="AN62" s="17" t="s">
        <v>142</v>
      </c>
      <c r="AO62" s="17" t="s">
        <v>96</v>
      </c>
      <c r="AP62" s="13" t="s">
        <v>97</v>
      </c>
      <c r="AQ62" s="17" t="s">
        <v>145</v>
      </c>
      <c r="AR62" s="17" t="s">
        <v>146</v>
      </c>
      <c r="AS62" s="78"/>
    </row>
    <row r="63" spans="1:45" ht="115.5" x14ac:dyDescent="0.3">
      <c r="A63" s="11">
        <f t="shared" si="0"/>
        <v>3</v>
      </c>
      <c r="B63" s="12" t="s">
        <v>341</v>
      </c>
      <c r="C63" s="99" t="s">
        <v>341</v>
      </c>
      <c r="D63" s="13" t="s">
        <v>342</v>
      </c>
      <c r="E63" s="13" t="s">
        <v>352</v>
      </c>
      <c r="F63" s="11" t="s">
        <v>344</v>
      </c>
      <c r="G63" s="13" t="s">
        <v>353</v>
      </c>
      <c r="H63" s="13" t="s">
        <v>354</v>
      </c>
      <c r="I63" s="28" t="s">
        <v>107</v>
      </c>
      <c r="J63" s="28" t="s">
        <v>832</v>
      </c>
      <c r="K63" s="28" t="s">
        <v>832</v>
      </c>
      <c r="L63" s="28" t="s">
        <v>50</v>
      </c>
      <c r="M63" s="28" t="s">
        <v>75</v>
      </c>
      <c r="N63" s="11">
        <v>10</v>
      </c>
      <c r="O63" s="15">
        <v>45672</v>
      </c>
      <c r="P63" s="15">
        <v>46022</v>
      </c>
      <c r="Q63" s="11">
        <v>0</v>
      </c>
      <c r="R63" s="11">
        <v>0</v>
      </c>
      <c r="S63" s="11">
        <v>1</v>
      </c>
      <c r="T63" s="11">
        <v>1</v>
      </c>
      <c r="U63" s="11">
        <v>1</v>
      </c>
      <c r="V63" s="11">
        <v>1</v>
      </c>
      <c r="W63" s="11">
        <v>1</v>
      </c>
      <c r="X63" s="11">
        <v>1</v>
      </c>
      <c r="Y63" s="11">
        <v>1</v>
      </c>
      <c r="Z63" s="11">
        <v>1</v>
      </c>
      <c r="AA63" s="11">
        <v>1</v>
      </c>
      <c r="AB63" s="11">
        <v>1</v>
      </c>
      <c r="AC63" s="49">
        <v>202400000000135</v>
      </c>
      <c r="AD63" s="13" t="s">
        <v>347</v>
      </c>
      <c r="AE63" s="13" t="s">
        <v>348</v>
      </c>
      <c r="AF63" s="13" t="s">
        <v>870</v>
      </c>
      <c r="AG63" s="13"/>
      <c r="AH63" s="14"/>
      <c r="AI63" s="13" t="s">
        <v>349</v>
      </c>
      <c r="AJ63" s="13"/>
      <c r="AK63" s="13"/>
      <c r="AL63" s="13"/>
      <c r="AM63" s="17" t="s">
        <v>141</v>
      </c>
      <c r="AN63" s="17" t="s">
        <v>142</v>
      </c>
      <c r="AO63" s="17" t="s">
        <v>96</v>
      </c>
      <c r="AP63" s="13" t="s">
        <v>97</v>
      </c>
      <c r="AQ63" s="17" t="s">
        <v>145</v>
      </c>
      <c r="AR63" s="17" t="s">
        <v>146</v>
      </c>
      <c r="AS63" s="78"/>
    </row>
    <row r="64" spans="1:45" ht="115.5" x14ac:dyDescent="0.3">
      <c r="A64" s="11">
        <f t="shared" si="0"/>
        <v>4</v>
      </c>
      <c r="B64" s="12" t="s">
        <v>341</v>
      </c>
      <c r="C64" s="99" t="s">
        <v>341</v>
      </c>
      <c r="D64" s="13" t="s">
        <v>342</v>
      </c>
      <c r="E64" s="13" t="s">
        <v>352</v>
      </c>
      <c r="F64" s="11" t="s">
        <v>344</v>
      </c>
      <c r="G64" s="13" t="s">
        <v>355</v>
      </c>
      <c r="H64" s="13" t="s">
        <v>356</v>
      </c>
      <c r="I64" s="28" t="s">
        <v>107</v>
      </c>
      <c r="J64" s="28" t="s">
        <v>832</v>
      </c>
      <c r="K64" s="28" t="s">
        <v>832</v>
      </c>
      <c r="L64" s="28" t="s">
        <v>50</v>
      </c>
      <c r="M64" s="28" t="s">
        <v>75</v>
      </c>
      <c r="N64" s="11">
        <v>100</v>
      </c>
      <c r="O64" s="15">
        <v>45672</v>
      </c>
      <c r="P64" s="15">
        <v>46022</v>
      </c>
      <c r="Q64" s="11">
        <v>0</v>
      </c>
      <c r="R64" s="11">
        <v>0</v>
      </c>
      <c r="S64" s="11">
        <v>3</v>
      </c>
      <c r="T64" s="11">
        <v>4</v>
      </c>
      <c r="U64" s="11">
        <v>6</v>
      </c>
      <c r="V64" s="11">
        <v>13</v>
      </c>
      <c r="W64" s="11">
        <v>12</v>
      </c>
      <c r="X64" s="11">
        <v>13</v>
      </c>
      <c r="Y64" s="11">
        <v>12</v>
      </c>
      <c r="Z64" s="11">
        <v>12</v>
      </c>
      <c r="AA64" s="11">
        <v>15</v>
      </c>
      <c r="AB64" s="11">
        <v>10</v>
      </c>
      <c r="AC64" s="49">
        <v>202400000000135</v>
      </c>
      <c r="AD64" s="13" t="s">
        <v>347</v>
      </c>
      <c r="AE64" s="13" t="s">
        <v>357</v>
      </c>
      <c r="AF64" s="13" t="s">
        <v>870</v>
      </c>
      <c r="AG64" s="13"/>
      <c r="AH64" s="14"/>
      <c r="AI64" s="13" t="s">
        <v>349</v>
      </c>
      <c r="AJ64" s="13"/>
      <c r="AK64" s="13"/>
      <c r="AL64" s="13" t="s">
        <v>358</v>
      </c>
      <c r="AM64" s="17"/>
      <c r="AN64" s="17" t="s">
        <v>142</v>
      </c>
      <c r="AO64" s="17" t="s">
        <v>96</v>
      </c>
      <c r="AP64" s="13" t="s">
        <v>97</v>
      </c>
      <c r="AQ64" s="17" t="s">
        <v>145</v>
      </c>
      <c r="AR64" s="17" t="s">
        <v>146</v>
      </c>
      <c r="AS64" s="78"/>
    </row>
    <row r="65" spans="1:45" ht="115.5" x14ac:dyDescent="0.3">
      <c r="A65" s="11">
        <f t="shared" si="0"/>
        <v>5</v>
      </c>
      <c r="B65" s="12" t="s">
        <v>341</v>
      </c>
      <c r="C65" s="99" t="s">
        <v>341</v>
      </c>
      <c r="D65" s="13" t="s">
        <v>342</v>
      </c>
      <c r="E65" s="13" t="s">
        <v>352</v>
      </c>
      <c r="F65" s="11" t="s">
        <v>344</v>
      </c>
      <c r="G65" s="13" t="s">
        <v>359</v>
      </c>
      <c r="H65" s="13" t="s">
        <v>360</v>
      </c>
      <c r="I65" s="28" t="s">
        <v>107</v>
      </c>
      <c r="J65" s="28" t="s">
        <v>832</v>
      </c>
      <c r="K65" s="28" t="s">
        <v>832</v>
      </c>
      <c r="L65" s="28" t="s">
        <v>50</v>
      </c>
      <c r="M65" s="28" t="s">
        <v>75</v>
      </c>
      <c r="N65" s="11">
        <v>18</v>
      </c>
      <c r="O65" s="15">
        <v>45672</v>
      </c>
      <c r="P65" s="15">
        <v>45991</v>
      </c>
      <c r="Q65" s="11">
        <v>0</v>
      </c>
      <c r="R65" s="11">
        <v>0</v>
      </c>
      <c r="S65" s="11">
        <v>0</v>
      </c>
      <c r="T65" s="11">
        <v>0</v>
      </c>
      <c r="U65" s="11">
        <v>0</v>
      </c>
      <c r="V65" s="11">
        <v>2</v>
      </c>
      <c r="W65" s="11">
        <v>2</v>
      </c>
      <c r="X65" s="11">
        <v>2</v>
      </c>
      <c r="Y65" s="11">
        <v>5</v>
      </c>
      <c r="Z65" s="11">
        <v>4</v>
      </c>
      <c r="AA65" s="11">
        <v>3</v>
      </c>
      <c r="AB65" s="11">
        <v>0</v>
      </c>
      <c r="AC65" s="49">
        <v>202400000000135</v>
      </c>
      <c r="AD65" s="13" t="s">
        <v>347</v>
      </c>
      <c r="AE65" s="13" t="s">
        <v>357</v>
      </c>
      <c r="AF65" s="13" t="s">
        <v>870</v>
      </c>
      <c r="AG65" s="13"/>
      <c r="AH65" s="14"/>
      <c r="AI65" s="13" t="s">
        <v>361</v>
      </c>
      <c r="AJ65" s="13"/>
      <c r="AK65" s="13"/>
      <c r="AL65" s="13"/>
      <c r="AM65" s="17"/>
      <c r="AN65" s="17" t="s">
        <v>142</v>
      </c>
      <c r="AO65" s="17" t="s">
        <v>96</v>
      </c>
      <c r="AP65" s="13" t="s">
        <v>97</v>
      </c>
      <c r="AQ65" s="17" t="s">
        <v>145</v>
      </c>
      <c r="AR65" s="17" t="s">
        <v>146</v>
      </c>
      <c r="AS65" s="78"/>
    </row>
    <row r="66" spans="1:45" ht="115.5" x14ac:dyDescent="0.3">
      <c r="A66" s="11">
        <f t="shared" si="0"/>
        <v>6</v>
      </c>
      <c r="B66" s="12" t="s">
        <v>341</v>
      </c>
      <c r="C66" s="99" t="s">
        <v>341</v>
      </c>
      <c r="D66" s="13" t="s">
        <v>342</v>
      </c>
      <c r="E66" s="13" t="s">
        <v>352</v>
      </c>
      <c r="F66" s="11" t="s">
        <v>344</v>
      </c>
      <c r="G66" s="13" t="s">
        <v>362</v>
      </c>
      <c r="H66" s="13" t="s">
        <v>363</v>
      </c>
      <c r="I66" s="28" t="s">
        <v>107</v>
      </c>
      <c r="J66" s="28" t="s">
        <v>832</v>
      </c>
      <c r="K66" s="28" t="s">
        <v>832</v>
      </c>
      <c r="L66" s="28" t="s">
        <v>50</v>
      </c>
      <c r="M66" s="28" t="s">
        <v>75</v>
      </c>
      <c r="N66" s="11">
        <v>32</v>
      </c>
      <c r="O66" s="15">
        <v>45672</v>
      </c>
      <c r="P66" s="15">
        <v>45991</v>
      </c>
      <c r="Q66" s="11">
        <v>0</v>
      </c>
      <c r="R66" s="11">
        <v>0</v>
      </c>
      <c r="S66" s="11">
        <v>1</v>
      </c>
      <c r="T66" s="11">
        <v>1</v>
      </c>
      <c r="U66" s="11">
        <v>4</v>
      </c>
      <c r="V66" s="11">
        <v>5</v>
      </c>
      <c r="W66" s="11">
        <v>6</v>
      </c>
      <c r="X66" s="11">
        <v>6</v>
      </c>
      <c r="Y66" s="11">
        <v>2</v>
      </c>
      <c r="Z66" s="11">
        <v>4</v>
      </c>
      <c r="AA66" s="11">
        <v>3</v>
      </c>
      <c r="AB66" s="11">
        <v>0</v>
      </c>
      <c r="AC66" s="49">
        <v>202400000000135</v>
      </c>
      <c r="AD66" s="13" t="s">
        <v>347</v>
      </c>
      <c r="AE66" s="13" t="s">
        <v>357</v>
      </c>
      <c r="AF66" s="13" t="s">
        <v>870</v>
      </c>
      <c r="AG66" s="13"/>
      <c r="AH66" s="14"/>
      <c r="AI66" s="13" t="s">
        <v>361</v>
      </c>
      <c r="AJ66" s="13"/>
      <c r="AK66" s="13"/>
      <c r="AL66" s="13" t="s">
        <v>364</v>
      </c>
      <c r="AM66" s="17"/>
      <c r="AN66" s="17" t="s">
        <v>142</v>
      </c>
      <c r="AO66" s="17" t="s">
        <v>96</v>
      </c>
      <c r="AP66" s="13" t="s">
        <v>97</v>
      </c>
      <c r="AQ66" s="17" t="s">
        <v>145</v>
      </c>
      <c r="AR66" s="17" t="s">
        <v>146</v>
      </c>
      <c r="AS66" s="78"/>
    </row>
    <row r="67" spans="1:45" ht="115.5" x14ac:dyDescent="0.3">
      <c r="A67" s="11">
        <f t="shared" si="0"/>
        <v>7</v>
      </c>
      <c r="B67" s="12" t="s">
        <v>341</v>
      </c>
      <c r="C67" s="99" t="s">
        <v>341</v>
      </c>
      <c r="D67" s="13" t="s">
        <v>342</v>
      </c>
      <c r="E67" s="13" t="s">
        <v>343</v>
      </c>
      <c r="F67" s="11" t="s">
        <v>344</v>
      </c>
      <c r="G67" s="13" t="s">
        <v>365</v>
      </c>
      <c r="H67" s="13" t="s">
        <v>366</v>
      </c>
      <c r="I67" s="28" t="s">
        <v>107</v>
      </c>
      <c r="J67" s="28" t="s">
        <v>832</v>
      </c>
      <c r="K67" s="28" t="s">
        <v>832</v>
      </c>
      <c r="L67" s="28" t="s">
        <v>50</v>
      </c>
      <c r="M67" s="28" t="s">
        <v>75</v>
      </c>
      <c r="N67" s="11">
        <v>180</v>
      </c>
      <c r="O67" s="15">
        <v>45672</v>
      </c>
      <c r="P67" s="15">
        <v>46022</v>
      </c>
      <c r="Q67" s="11">
        <v>0</v>
      </c>
      <c r="R67" s="11">
        <v>0</v>
      </c>
      <c r="S67" s="11">
        <v>0</v>
      </c>
      <c r="T67" s="11">
        <v>6</v>
      </c>
      <c r="U67" s="11">
        <v>6</v>
      </c>
      <c r="V67" s="11">
        <v>6</v>
      </c>
      <c r="W67" s="11">
        <v>8</v>
      </c>
      <c r="X67" s="11">
        <v>14</v>
      </c>
      <c r="Y67" s="11">
        <v>60</v>
      </c>
      <c r="Z67" s="11">
        <v>40</v>
      </c>
      <c r="AA67" s="11">
        <v>30</v>
      </c>
      <c r="AB67" s="11">
        <v>10</v>
      </c>
      <c r="AC67" s="49">
        <v>202400000000135</v>
      </c>
      <c r="AD67" s="13" t="s">
        <v>347</v>
      </c>
      <c r="AE67" s="13" t="s">
        <v>357</v>
      </c>
      <c r="AF67" s="13" t="s">
        <v>870</v>
      </c>
      <c r="AG67" s="13"/>
      <c r="AH67" s="14"/>
      <c r="AI67" s="13" t="s">
        <v>361</v>
      </c>
      <c r="AJ67" s="13"/>
      <c r="AK67" s="13"/>
      <c r="AL67" s="13" t="s">
        <v>367</v>
      </c>
      <c r="AM67" s="17"/>
      <c r="AN67" s="17" t="s">
        <v>142</v>
      </c>
      <c r="AO67" s="17" t="s">
        <v>96</v>
      </c>
      <c r="AP67" s="13" t="s">
        <v>97</v>
      </c>
      <c r="AQ67" s="17" t="s">
        <v>145</v>
      </c>
      <c r="AR67" s="17" t="s">
        <v>146</v>
      </c>
      <c r="AS67" s="78"/>
    </row>
    <row r="68" spans="1:45" ht="115.5" x14ac:dyDescent="0.3">
      <c r="A68" s="11">
        <f t="shared" si="0"/>
        <v>8</v>
      </c>
      <c r="B68" s="12" t="s">
        <v>341</v>
      </c>
      <c r="C68" s="99" t="s">
        <v>341</v>
      </c>
      <c r="D68" s="13" t="s">
        <v>342</v>
      </c>
      <c r="E68" s="13" t="s">
        <v>352</v>
      </c>
      <c r="F68" s="11" t="s">
        <v>344</v>
      </c>
      <c r="G68" s="13" t="s">
        <v>368</v>
      </c>
      <c r="H68" s="13" t="s">
        <v>369</v>
      </c>
      <c r="I68" s="28" t="s">
        <v>107</v>
      </c>
      <c r="J68" s="28" t="s">
        <v>832</v>
      </c>
      <c r="K68" s="28" t="s">
        <v>832</v>
      </c>
      <c r="L68" s="28" t="s">
        <v>50</v>
      </c>
      <c r="M68" s="28" t="s">
        <v>75</v>
      </c>
      <c r="N68" s="11">
        <v>10</v>
      </c>
      <c r="O68" s="15">
        <v>45672</v>
      </c>
      <c r="P68" s="15">
        <v>45991</v>
      </c>
      <c r="Q68" s="11">
        <v>0</v>
      </c>
      <c r="R68" s="11">
        <v>0</v>
      </c>
      <c r="S68" s="11">
        <v>1</v>
      </c>
      <c r="T68" s="11">
        <v>1</v>
      </c>
      <c r="U68" s="11">
        <v>1</v>
      </c>
      <c r="V68" s="11">
        <v>1</v>
      </c>
      <c r="W68" s="11">
        <v>1</v>
      </c>
      <c r="X68" s="11">
        <v>1</v>
      </c>
      <c r="Y68" s="11">
        <v>1</v>
      </c>
      <c r="Z68" s="11">
        <v>1</v>
      </c>
      <c r="AA68" s="11">
        <v>1</v>
      </c>
      <c r="AB68" s="11">
        <v>1</v>
      </c>
      <c r="AC68" s="49">
        <v>202400000000135</v>
      </c>
      <c r="AD68" s="13" t="s">
        <v>347</v>
      </c>
      <c r="AE68" s="13" t="s">
        <v>357</v>
      </c>
      <c r="AF68" s="13" t="s">
        <v>870</v>
      </c>
      <c r="AG68" s="13"/>
      <c r="AH68" s="14"/>
      <c r="AI68" s="13" t="s">
        <v>361</v>
      </c>
      <c r="AJ68" s="13"/>
      <c r="AK68" s="13"/>
      <c r="AL68" s="13" t="s">
        <v>370</v>
      </c>
      <c r="AM68" s="17"/>
      <c r="AN68" s="17" t="s">
        <v>142</v>
      </c>
      <c r="AO68" s="17" t="s">
        <v>96</v>
      </c>
      <c r="AP68" s="13" t="s">
        <v>97</v>
      </c>
      <c r="AQ68" s="17" t="s">
        <v>145</v>
      </c>
      <c r="AR68" s="17" t="s">
        <v>146</v>
      </c>
      <c r="AS68" s="78"/>
    </row>
    <row r="69" spans="1:45" ht="115.5" x14ac:dyDescent="0.3">
      <c r="A69" s="11">
        <f t="shared" si="0"/>
        <v>9</v>
      </c>
      <c r="B69" s="12" t="s">
        <v>341</v>
      </c>
      <c r="C69" s="99" t="s">
        <v>341</v>
      </c>
      <c r="D69" s="13" t="s">
        <v>342</v>
      </c>
      <c r="E69" s="13" t="s">
        <v>352</v>
      </c>
      <c r="F69" s="11" t="s">
        <v>344</v>
      </c>
      <c r="G69" s="13" t="s">
        <v>371</v>
      </c>
      <c r="H69" s="13" t="s">
        <v>372</v>
      </c>
      <c r="I69" s="28" t="s">
        <v>107</v>
      </c>
      <c r="J69" s="28" t="s">
        <v>832</v>
      </c>
      <c r="K69" s="28" t="s">
        <v>832</v>
      </c>
      <c r="L69" s="28" t="s">
        <v>50</v>
      </c>
      <c r="M69" s="28" t="s">
        <v>75</v>
      </c>
      <c r="N69" s="11">
        <v>20</v>
      </c>
      <c r="O69" s="15">
        <v>45672</v>
      </c>
      <c r="P69" s="15">
        <v>46022</v>
      </c>
      <c r="Q69" s="21">
        <v>0</v>
      </c>
      <c r="R69" s="11">
        <v>0</v>
      </c>
      <c r="S69" s="11">
        <v>0</v>
      </c>
      <c r="T69" s="11">
        <v>2</v>
      </c>
      <c r="U69" s="11">
        <v>2</v>
      </c>
      <c r="V69" s="11">
        <v>2</v>
      </c>
      <c r="W69" s="11">
        <v>2</v>
      </c>
      <c r="X69" s="11">
        <v>3</v>
      </c>
      <c r="Y69" s="11">
        <v>3</v>
      </c>
      <c r="Z69" s="11">
        <v>2</v>
      </c>
      <c r="AA69" s="11">
        <v>2</v>
      </c>
      <c r="AB69" s="11">
        <v>2</v>
      </c>
      <c r="AC69" s="49">
        <v>202400000000135</v>
      </c>
      <c r="AD69" s="13" t="s">
        <v>347</v>
      </c>
      <c r="AE69" s="13" t="s">
        <v>357</v>
      </c>
      <c r="AF69" s="13" t="s">
        <v>870</v>
      </c>
      <c r="AG69" s="13"/>
      <c r="AH69" s="14"/>
      <c r="AI69" s="13" t="s">
        <v>361</v>
      </c>
      <c r="AJ69" s="13"/>
      <c r="AK69" s="13"/>
      <c r="AL69" s="13" t="s">
        <v>370</v>
      </c>
      <c r="AM69" s="17"/>
      <c r="AN69" s="17" t="s">
        <v>142</v>
      </c>
      <c r="AO69" s="17" t="s">
        <v>96</v>
      </c>
      <c r="AP69" s="13" t="s">
        <v>97</v>
      </c>
      <c r="AQ69" s="17" t="s">
        <v>145</v>
      </c>
      <c r="AR69" s="17" t="s">
        <v>146</v>
      </c>
      <c r="AS69" s="78"/>
    </row>
    <row r="70" spans="1:45" ht="115.5" x14ac:dyDescent="0.3">
      <c r="A70" s="11">
        <f t="shared" si="0"/>
        <v>10</v>
      </c>
      <c r="B70" s="12" t="s">
        <v>341</v>
      </c>
      <c r="C70" s="99" t="s">
        <v>341</v>
      </c>
      <c r="D70" s="13" t="s">
        <v>342</v>
      </c>
      <c r="E70" s="13" t="s">
        <v>343</v>
      </c>
      <c r="F70" s="11" t="s">
        <v>344</v>
      </c>
      <c r="G70" s="13" t="s">
        <v>373</v>
      </c>
      <c r="H70" s="13" t="s">
        <v>374</v>
      </c>
      <c r="I70" s="28" t="s">
        <v>107</v>
      </c>
      <c r="J70" s="28" t="s">
        <v>832</v>
      </c>
      <c r="K70" s="28" t="s">
        <v>832</v>
      </c>
      <c r="L70" s="28" t="s">
        <v>50</v>
      </c>
      <c r="M70" s="28" t="s">
        <v>75</v>
      </c>
      <c r="N70" s="11">
        <f>250-180</f>
        <v>70</v>
      </c>
      <c r="O70" s="15">
        <v>45672</v>
      </c>
      <c r="P70" s="15">
        <v>46022</v>
      </c>
      <c r="Q70" s="11">
        <v>0</v>
      </c>
      <c r="R70" s="11">
        <v>0</v>
      </c>
      <c r="S70" s="11">
        <v>2</v>
      </c>
      <c r="T70" s="11">
        <f>+T68*3</f>
        <v>3</v>
      </c>
      <c r="U70" s="11">
        <v>6</v>
      </c>
      <c r="V70" s="11">
        <v>6</v>
      </c>
      <c r="W70" s="11">
        <v>6</v>
      </c>
      <c r="X70" s="11">
        <v>6</v>
      </c>
      <c r="Y70" s="11">
        <v>16</v>
      </c>
      <c r="Z70" s="11">
        <v>16</v>
      </c>
      <c r="AA70" s="11">
        <v>5</v>
      </c>
      <c r="AB70" s="11">
        <v>4</v>
      </c>
      <c r="AC70" s="49">
        <v>202400000000135</v>
      </c>
      <c r="AD70" s="13" t="s">
        <v>347</v>
      </c>
      <c r="AE70" s="13" t="s">
        <v>357</v>
      </c>
      <c r="AF70" s="13" t="s">
        <v>870</v>
      </c>
      <c r="AG70" s="13"/>
      <c r="AH70" s="14"/>
      <c r="AI70" s="13" t="s">
        <v>361</v>
      </c>
      <c r="AJ70" s="13"/>
      <c r="AK70" s="13"/>
      <c r="AL70" s="13" t="s">
        <v>367</v>
      </c>
      <c r="AM70" s="17"/>
      <c r="AN70" s="17" t="s">
        <v>142</v>
      </c>
      <c r="AO70" s="17" t="s">
        <v>96</v>
      </c>
      <c r="AP70" s="13" t="s">
        <v>97</v>
      </c>
      <c r="AQ70" s="17" t="s">
        <v>145</v>
      </c>
      <c r="AR70" s="17" t="s">
        <v>146</v>
      </c>
      <c r="AS70" s="78"/>
    </row>
    <row r="71" spans="1:45" ht="115.5" x14ac:dyDescent="0.3">
      <c r="A71" s="11">
        <f t="shared" si="0"/>
        <v>11</v>
      </c>
      <c r="B71" s="12" t="s">
        <v>341</v>
      </c>
      <c r="C71" s="99" t="s">
        <v>341</v>
      </c>
      <c r="D71" s="13" t="s">
        <v>342</v>
      </c>
      <c r="E71" s="13" t="s">
        <v>352</v>
      </c>
      <c r="F71" s="11" t="s">
        <v>344</v>
      </c>
      <c r="G71" s="13" t="s">
        <v>375</v>
      </c>
      <c r="H71" s="13" t="s">
        <v>376</v>
      </c>
      <c r="I71" s="28" t="s">
        <v>107</v>
      </c>
      <c r="J71" s="28" t="s">
        <v>832</v>
      </c>
      <c r="K71" s="28" t="s">
        <v>832</v>
      </c>
      <c r="L71" s="28" t="s">
        <v>50</v>
      </c>
      <c r="M71" s="28" t="s">
        <v>75</v>
      </c>
      <c r="N71" s="11">
        <v>2500</v>
      </c>
      <c r="O71" s="15">
        <v>45672</v>
      </c>
      <c r="P71" s="15">
        <v>46022</v>
      </c>
      <c r="Q71" s="11">
        <v>0</v>
      </c>
      <c r="R71" s="11">
        <v>0</v>
      </c>
      <c r="S71" s="11">
        <v>120</v>
      </c>
      <c r="T71" s="11">
        <v>105</v>
      </c>
      <c r="U71" s="11">
        <v>255</v>
      </c>
      <c r="V71" s="11">
        <v>360</v>
      </c>
      <c r="W71" s="11">
        <v>360</v>
      </c>
      <c r="X71" s="11">
        <v>240</v>
      </c>
      <c r="Y71" s="11">
        <v>270</v>
      </c>
      <c r="Z71" s="11">
        <v>320</v>
      </c>
      <c r="AA71" s="11">
        <v>320</v>
      </c>
      <c r="AB71" s="11">
        <v>150</v>
      </c>
      <c r="AC71" s="49">
        <v>202400000000135</v>
      </c>
      <c r="AD71" s="13" t="s">
        <v>347</v>
      </c>
      <c r="AE71" s="13" t="s">
        <v>357</v>
      </c>
      <c r="AF71" s="13" t="s">
        <v>870</v>
      </c>
      <c r="AG71" s="13"/>
      <c r="AH71" s="13" t="s">
        <v>377</v>
      </c>
      <c r="AI71" s="13" t="s">
        <v>361</v>
      </c>
      <c r="AJ71" s="13"/>
      <c r="AK71" s="13"/>
      <c r="AL71" s="13"/>
      <c r="AM71" s="17"/>
      <c r="AN71" s="17" t="s">
        <v>142</v>
      </c>
      <c r="AO71" s="17" t="s">
        <v>96</v>
      </c>
      <c r="AP71" s="13" t="s">
        <v>97</v>
      </c>
      <c r="AQ71" s="17" t="s">
        <v>145</v>
      </c>
      <c r="AR71" s="17" t="s">
        <v>146</v>
      </c>
      <c r="AS71" s="78"/>
    </row>
    <row r="72" spans="1:45" ht="115.5" x14ac:dyDescent="0.3">
      <c r="A72" s="11">
        <f t="shared" si="0"/>
        <v>12</v>
      </c>
      <c r="B72" s="12" t="s">
        <v>341</v>
      </c>
      <c r="C72" s="99" t="s">
        <v>341</v>
      </c>
      <c r="D72" s="13" t="s">
        <v>342</v>
      </c>
      <c r="E72" s="13" t="s">
        <v>352</v>
      </c>
      <c r="F72" s="11" t="s">
        <v>344</v>
      </c>
      <c r="G72" s="13" t="s">
        <v>378</v>
      </c>
      <c r="H72" s="13" t="s">
        <v>379</v>
      </c>
      <c r="I72" s="28" t="s">
        <v>107</v>
      </c>
      <c r="J72" s="28" t="s">
        <v>832</v>
      </c>
      <c r="K72" s="28" t="s">
        <v>832</v>
      </c>
      <c r="L72" s="28" t="s">
        <v>50</v>
      </c>
      <c r="M72" s="28" t="s">
        <v>75</v>
      </c>
      <c r="N72" s="11">
        <v>100</v>
      </c>
      <c r="O72" s="15">
        <v>45672</v>
      </c>
      <c r="P72" s="15">
        <v>46022</v>
      </c>
      <c r="Q72" s="11">
        <v>0</v>
      </c>
      <c r="R72" s="11">
        <v>0</v>
      </c>
      <c r="S72" s="11">
        <v>3</v>
      </c>
      <c r="T72" s="11">
        <v>4</v>
      </c>
      <c r="U72" s="11">
        <v>4</v>
      </c>
      <c r="V72" s="11">
        <v>15</v>
      </c>
      <c r="W72" s="11">
        <v>15</v>
      </c>
      <c r="X72" s="11">
        <v>11</v>
      </c>
      <c r="Y72" s="11">
        <v>11</v>
      </c>
      <c r="Z72" s="11">
        <v>12</v>
      </c>
      <c r="AA72" s="11">
        <v>15</v>
      </c>
      <c r="AB72" s="11">
        <v>10</v>
      </c>
      <c r="AC72" s="49">
        <v>202400000000135</v>
      </c>
      <c r="AD72" s="13" t="s">
        <v>347</v>
      </c>
      <c r="AE72" s="13" t="s">
        <v>357</v>
      </c>
      <c r="AF72" s="13" t="s">
        <v>870</v>
      </c>
      <c r="AG72" s="13"/>
      <c r="AH72" s="13" t="s">
        <v>380</v>
      </c>
      <c r="AI72" s="13" t="s">
        <v>361</v>
      </c>
      <c r="AJ72" s="13"/>
      <c r="AK72" s="13"/>
      <c r="AL72" s="13"/>
      <c r="AM72" s="17"/>
      <c r="AN72" s="17" t="s">
        <v>142</v>
      </c>
      <c r="AO72" s="17" t="s">
        <v>96</v>
      </c>
      <c r="AP72" s="13" t="s">
        <v>97</v>
      </c>
      <c r="AQ72" s="17" t="s">
        <v>145</v>
      </c>
      <c r="AR72" s="17" t="s">
        <v>146</v>
      </c>
      <c r="AS72" s="78"/>
    </row>
    <row r="73" spans="1:45" ht="115.5" x14ac:dyDescent="0.3">
      <c r="A73" s="11">
        <f t="shared" si="0"/>
        <v>13</v>
      </c>
      <c r="B73" s="12" t="s">
        <v>341</v>
      </c>
      <c r="C73" s="99" t="s">
        <v>341</v>
      </c>
      <c r="D73" s="13" t="s">
        <v>342</v>
      </c>
      <c r="E73" s="13" t="s">
        <v>352</v>
      </c>
      <c r="F73" s="11" t="s">
        <v>344</v>
      </c>
      <c r="G73" s="13" t="s">
        <v>381</v>
      </c>
      <c r="H73" s="13" t="s">
        <v>382</v>
      </c>
      <c r="I73" s="28" t="s">
        <v>107</v>
      </c>
      <c r="J73" s="28" t="s">
        <v>832</v>
      </c>
      <c r="K73" s="28" t="s">
        <v>832</v>
      </c>
      <c r="L73" s="28" t="s">
        <v>50</v>
      </c>
      <c r="M73" s="28" t="s">
        <v>75</v>
      </c>
      <c r="N73" s="11">
        <v>20</v>
      </c>
      <c r="O73" s="15">
        <v>45672</v>
      </c>
      <c r="P73" s="15">
        <v>45991</v>
      </c>
      <c r="Q73" s="11">
        <v>0</v>
      </c>
      <c r="R73" s="11">
        <v>0</v>
      </c>
      <c r="S73" s="11">
        <v>0</v>
      </c>
      <c r="T73" s="11">
        <v>1</v>
      </c>
      <c r="U73" s="11">
        <v>1</v>
      </c>
      <c r="V73" s="11">
        <v>3</v>
      </c>
      <c r="W73" s="11">
        <v>4</v>
      </c>
      <c r="X73" s="11">
        <v>3</v>
      </c>
      <c r="Y73" s="11">
        <v>5</v>
      </c>
      <c r="Z73" s="11">
        <v>2</v>
      </c>
      <c r="AA73" s="11">
        <v>1</v>
      </c>
      <c r="AB73" s="11">
        <v>0</v>
      </c>
      <c r="AC73" s="49">
        <v>202400000000135</v>
      </c>
      <c r="AD73" s="13" t="s">
        <v>347</v>
      </c>
      <c r="AE73" s="13" t="s">
        <v>357</v>
      </c>
      <c r="AF73" s="13" t="s">
        <v>870</v>
      </c>
      <c r="AG73" s="13"/>
      <c r="AH73" s="13" t="s">
        <v>383</v>
      </c>
      <c r="AI73" s="13" t="s">
        <v>361</v>
      </c>
      <c r="AJ73" s="13"/>
      <c r="AK73" s="13"/>
      <c r="AL73" s="13"/>
      <c r="AM73" s="17"/>
      <c r="AN73" s="17" t="s">
        <v>142</v>
      </c>
      <c r="AO73" s="17" t="s">
        <v>96</v>
      </c>
      <c r="AP73" s="13" t="s">
        <v>97</v>
      </c>
      <c r="AQ73" s="17" t="s">
        <v>145</v>
      </c>
      <c r="AR73" s="17" t="s">
        <v>146</v>
      </c>
      <c r="AS73" s="78"/>
    </row>
    <row r="74" spans="1:45" ht="132" x14ac:dyDescent="0.3">
      <c r="A74" s="11">
        <f t="shared" si="0"/>
        <v>14</v>
      </c>
      <c r="B74" s="12" t="s">
        <v>341</v>
      </c>
      <c r="C74" s="99" t="s">
        <v>341</v>
      </c>
      <c r="D74" s="13" t="s">
        <v>342</v>
      </c>
      <c r="E74" s="13" t="s">
        <v>343</v>
      </c>
      <c r="F74" s="11" t="s">
        <v>344</v>
      </c>
      <c r="G74" s="50" t="s">
        <v>384</v>
      </c>
      <c r="H74" s="50" t="s">
        <v>385</v>
      </c>
      <c r="I74" s="28" t="s">
        <v>107</v>
      </c>
      <c r="J74" s="28" t="s">
        <v>832</v>
      </c>
      <c r="K74" s="28" t="s">
        <v>832</v>
      </c>
      <c r="L74" s="28" t="s">
        <v>50</v>
      </c>
      <c r="M74" s="28" t="s">
        <v>75</v>
      </c>
      <c r="N74" s="11">
        <v>25000</v>
      </c>
      <c r="O74" s="15">
        <v>45672</v>
      </c>
      <c r="P74" s="15">
        <v>46022</v>
      </c>
      <c r="Q74" s="11">
        <v>0</v>
      </c>
      <c r="R74" s="11">
        <v>0</v>
      </c>
      <c r="S74" s="11">
        <v>1200</v>
      </c>
      <c r="T74" s="11">
        <v>1050</v>
      </c>
      <c r="U74" s="11">
        <v>2550</v>
      </c>
      <c r="V74" s="11">
        <v>3600</v>
      </c>
      <c r="W74" s="11">
        <v>3600</v>
      </c>
      <c r="X74" s="11">
        <v>2400</v>
      </c>
      <c r="Y74" s="11">
        <v>2700</v>
      </c>
      <c r="Z74" s="11">
        <v>3200</v>
      </c>
      <c r="AA74" s="11">
        <v>3200</v>
      </c>
      <c r="AB74" s="11">
        <v>1500</v>
      </c>
      <c r="AC74" s="49">
        <v>202400000000135</v>
      </c>
      <c r="AD74" s="13" t="s">
        <v>347</v>
      </c>
      <c r="AE74" s="13" t="s">
        <v>386</v>
      </c>
      <c r="AF74" s="13" t="s">
        <v>870</v>
      </c>
      <c r="AG74" s="13"/>
      <c r="AH74" s="14"/>
      <c r="AI74" s="13" t="s">
        <v>361</v>
      </c>
      <c r="AJ74" s="13" t="s">
        <v>253</v>
      </c>
      <c r="AK74" s="13" t="s">
        <v>387</v>
      </c>
      <c r="AL74" s="13"/>
      <c r="AM74" s="17"/>
      <c r="AN74" s="17" t="s">
        <v>142</v>
      </c>
      <c r="AO74" s="17" t="s">
        <v>96</v>
      </c>
      <c r="AP74" s="13" t="s">
        <v>97</v>
      </c>
      <c r="AQ74" s="17" t="s">
        <v>145</v>
      </c>
      <c r="AR74" s="17" t="s">
        <v>146</v>
      </c>
      <c r="AS74" s="78"/>
    </row>
    <row r="75" spans="1:45" ht="115.5" x14ac:dyDescent="0.3">
      <c r="A75" s="11">
        <f t="shared" si="0"/>
        <v>15</v>
      </c>
      <c r="B75" s="12" t="s">
        <v>341</v>
      </c>
      <c r="C75" s="99" t="s">
        <v>341</v>
      </c>
      <c r="D75" s="13" t="s">
        <v>342</v>
      </c>
      <c r="E75" s="13" t="s">
        <v>343</v>
      </c>
      <c r="F75" s="11" t="s">
        <v>344</v>
      </c>
      <c r="G75" s="50" t="s">
        <v>388</v>
      </c>
      <c r="H75" s="50" t="s">
        <v>389</v>
      </c>
      <c r="I75" s="28" t="s">
        <v>107</v>
      </c>
      <c r="J75" s="28" t="s">
        <v>832</v>
      </c>
      <c r="K75" s="28" t="s">
        <v>832</v>
      </c>
      <c r="L75" s="28" t="s">
        <v>50</v>
      </c>
      <c r="M75" s="28" t="s">
        <v>75</v>
      </c>
      <c r="N75" s="11">
        <v>15000</v>
      </c>
      <c r="O75" s="15">
        <v>45672</v>
      </c>
      <c r="P75" s="15">
        <v>46022</v>
      </c>
      <c r="Q75" s="11">
        <v>0</v>
      </c>
      <c r="R75" s="11">
        <v>0</v>
      </c>
      <c r="S75" s="11">
        <v>720</v>
      </c>
      <c r="T75" s="11">
        <v>630</v>
      </c>
      <c r="U75" s="11">
        <v>1530</v>
      </c>
      <c r="V75" s="11">
        <v>2160</v>
      </c>
      <c r="W75" s="11">
        <v>2160</v>
      </c>
      <c r="X75" s="11">
        <v>1440</v>
      </c>
      <c r="Y75" s="11">
        <v>1620</v>
      </c>
      <c r="Z75" s="11">
        <v>1920</v>
      </c>
      <c r="AA75" s="11">
        <v>1920</v>
      </c>
      <c r="AB75" s="11">
        <v>900</v>
      </c>
      <c r="AC75" s="49">
        <v>202400000000135</v>
      </c>
      <c r="AD75" s="13" t="s">
        <v>347</v>
      </c>
      <c r="AE75" s="13" t="s">
        <v>386</v>
      </c>
      <c r="AF75" s="13" t="s">
        <v>870</v>
      </c>
      <c r="AG75" s="13"/>
      <c r="AH75" s="14"/>
      <c r="AI75" s="13" t="s">
        <v>361</v>
      </c>
      <c r="AJ75" s="13" t="s">
        <v>296</v>
      </c>
      <c r="AK75" s="13" t="s">
        <v>390</v>
      </c>
      <c r="AL75" s="13"/>
      <c r="AM75" s="17"/>
      <c r="AN75" s="17" t="s">
        <v>142</v>
      </c>
      <c r="AO75" s="17" t="s">
        <v>96</v>
      </c>
      <c r="AP75" s="13" t="s">
        <v>97</v>
      </c>
      <c r="AQ75" s="17" t="s">
        <v>145</v>
      </c>
      <c r="AR75" s="17" t="s">
        <v>146</v>
      </c>
      <c r="AS75" s="78"/>
    </row>
    <row r="76" spans="1:45" ht="115.5" x14ac:dyDescent="0.3">
      <c r="A76" s="11">
        <v>16</v>
      </c>
      <c r="B76" s="12" t="s">
        <v>341</v>
      </c>
      <c r="C76" s="99" t="s">
        <v>341</v>
      </c>
      <c r="D76" s="13" t="s">
        <v>342</v>
      </c>
      <c r="E76" s="13" t="s">
        <v>343</v>
      </c>
      <c r="F76" s="11" t="s">
        <v>344</v>
      </c>
      <c r="G76" s="50" t="s">
        <v>391</v>
      </c>
      <c r="H76" s="50" t="s">
        <v>392</v>
      </c>
      <c r="I76" s="28" t="s">
        <v>107</v>
      </c>
      <c r="J76" s="28" t="s">
        <v>832</v>
      </c>
      <c r="K76" s="28" t="s">
        <v>832</v>
      </c>
      <c r="L76" s="28" t="s">
        <v>50</v>
      </c>
      <c r="M76" s="28" t="s">
        <v>75</v>
      </c>
      <c r="N76" s="11">
        <v>10000</v>
      </c>
      <c r="O76" s="15">
        <v>45672</v>
      </c>
      <c r="P76" s="15">
        <v>46022</v>
      </c>
      <c r="Q76" s="11">
        <v>0</v>
      </c>
      <c r="R76" s="11">
        <v>0</v>
      </c>
      <c r="S76" s="11">
        <v>500</v>
      </c>
      <c r="T76" s="11">
        <v>500</v>
      </c>
      <c r="U76" s="11">
        <v>1000</v>
      </c>
      <c r="V76" s="11">
        <v>1500</v>
      </c>
      <c r="W76" s="11">
        <v>1500</v>
      </c>
      <c r="X76" s="11">
        <v>1200</v>
      </c>
      <c r="Y76" s="11">
        <v>1200</v>
      </c>
      <c r="Z76" s="11">
        <v>1200</v>
      </c>
      <c r="AA76" s="11">
        <v>1200</v>
      </c>
      <c r="AB76" s="11">
        <v>200</v>
      </c>
      <c r="AC76" s="49">
        <v>202400000000135</v>
      </c>
      <c r="AD76" s="13" t="s">
        <v>347</v>
      </c>
      <c r="AE76" s="13" t="s">
        <v>386</v>
      </c>
      <c r="AF76" s="13" t="s">
        <v>869</v>
      </c>
      <c r="AG76" s="13"/>
      <c r="AH76" s="14"/>
      <c r="AI76" s="13" t="s">
        <v>361</v>
      </c>
      <c r="AJ76" s="13"/>
      <c r="AK76" s="13"/>
      <c r="AL76" s="13"/>
      <c r="AM76" s="17"/>
      <c r="AN76" s="17" t="s">
        <v>142</v>
      </c>
      <c r="AO76" s="17" t="s">
        <v>96</v>
      </c>
      <c r="AP76" s="13" t="s">
        <v>97</v>
      </c>
      <c r="AQ76" s="17" t="s">
        <v>145</v>
      </c>
      <c r="AR76" s="17" t="s">
        <v>146</v>
      </c>
      <c r="AS76" s="78"/>
    </row>
    <row r="77" spans="1:45" ht="115.5" x14ac:dyDescent="0.3">
      <c r="A77" s="11">
        <v>17</v>
      </c>
      <c r="B77" s="12" t="s">
        <v>341</v>
      </c>
      <c r="C77" s="99" t="s">
        <v>341</v>
      </c>
      <c r="D77" s="13" t="s">
        <v>342</v>
      </c>
      <c r="E77" s="13" t="s">
        <v>343</v>
      </c>
      <c r="F77" s="11" t="s">
        <v>344</v>
      </c>
      <c r="G77" s="50" t="s">
        <v>393</v>
      </c>
      <c r="H77" s="50" t="s">
        <v>394</v>
      </c>
      <c r="I77" s="28" t="s">
        <v>107</v>
      </c>
      <c r="J77" s="28" t="s">
        <v>832</v>
      </c>
      <c r="K77" s="28" t="s">
        <v>832</v>
      </c>
      <c r="L77" s="28" t="s">
        <v>50</v>
      </c>
      <c r="M77" s="28" t="s">
        <v>75</v>
      </c>
      <c r="N77" s="11">
        <v>30000</v>
      </c>
      <c r="O77" s="15">
        <v>45672</v>
      </c>
      <c r="P77" s="15">
        <v>46022</v>
      </c>
      <c r="Q77" s="11">
        <v>0</v>
      </c>
      <c r="R77" s="11">
        <v>0</v>
      </c>
      <c r="S77" s="11">
        <v>1000</v>
      </c>
      <c r="T77" s="11">
        <v>1000</v>
      </c>
      <c r="U77" s="11">
        <v>2500</v>
      </c>
      <c r="V77" s="11">
        <v>3800</v>
      </c>
      <c r="W77" s="11">
        <v>3800</v>
      </c>
      <c r="X77" s="11">
        <v>3500</v>
      </c>
      <c r="Y77" s="11">
        <v>3500</v>
      </c>
      <c r="Z77" s="11">
        <v>4000</v>
      </c>
      <c r="AA77" s="11">
        <v>3900</v>
      </c>
      <c r="AB77" s="11">
        <v>3000</v>
      </c>
      <c r="AC77" s="49">
        <v>202400000000135</v>
      </c>
      <c r="AD77" s="13" t="s">
        <v>347</v>
      </c>
      <c r="AE77" s="13" t="s">
        <v>386</v>
      </c>
      <c r="AF77" s="13" t="s">
        <v>870</v>
      </c>
      <c r="AG77" s="13"/>
      <c r="AH77" s="14"/>
      <c r="AI77" s="13" t="s">
        <v>361</v>
      </c>
      <c r="AJ77" s="13"/>
      <c r="AK77" s="13"/>
      <c r="AL77" s="13"/>
      <c r="AM77" s="17"/>
      <c r="AN77" s="17" t="s">
        <v>142</v>
      </c>
      <c r="AO77" s="17" t="s">
        <v>96</v>
      </c>
      <c r="AP77" s="13" t="s">
        <v>97</v>
      </c>
      <c r="AQ77" s="17" t="s">
        <v>145</v>
      </c>
      <c r="AR77" s="17" t="s">
        <v>146</v>
      </c>
      <c r="AS77" s="73"/>
    </row>
    <row r="78" spans="1:45" ht="115.5" x14ac:dyDescent="0.3">
      <c r="A78" s="11">
        <v>18</v>
      </c>
      <c r="B78" s="12" t="s">
        <v>341</v>
      </c>
      <c r="C78" s="99" t="s">
        <v>341</v>
      </c>
      <c r="D78" s="13" t="s">
        <v>342</v>
      </c>
      <c r="E78" s="13" t="s">
        <v>343</v>
      </c>
      <c r="F78" s="11" t="s">
        <v>344</v>
      </c>
      <c r="G78" s="50" t="s">
        <v>395</v>
      </c>
      <c r="H78" s="50" t="s">
        <v>396</v>
      </c>
      <c r="I78" s="28" t="s">
        <v>107</v>
      </c>
      <c r="J78" s="28" t="s">
        <v>832</v>
      </c>
      <c r="K78" s="28" t="s">
        <v>832</v>
      </c>
      <c r="L78" s="28" t="s">
        <v>50</v>
      </c>
      <c r="M78" s="28" t="s">
        <v>75</v>
      </c>
      <c r="N78" s="11">
        <v>12500</v>
      </c>
      <c r="O78" s="15">
        <v>45672</v>
      </c>
      <c r="P78" s="15">
        <v>46022</v>
      </c>
      <c r="Q78" s="11">
        <v>0</v>
      </c>
      <c r="R78" s="11">
        <v>0</v>
      </c>
      <c r="S78" s="11">
        <v>600</v>
      </c>
      <c r="T78" s="11">
        <v>600</v>
      </c>
      <c r="U78" s="11">
        <v>3400</v>
      </c>
      <c r="V78" s="11">
        <v>2950</v>
      </c>
      <c r="W78" s="11">
        <v>2850</v>
      </c>
      <c r="X78" s="11">
        <v>600</v>
      </c>
      <c r="Y78" s="11">
        <v>600</v>
      </c>
      <c r="Z78" s="11">
        <v>600</v>
      </c>
      <c r="AA78" s="11">
        <v>250</v>
      </c>
      <c r="AB78" s="11">
        <v>50</v>
      </c>
      <c r="AC78" s="49">
        <v>202400000000135</v>
      </c>
      <c r="AD78" s="13" t="s">
        <v>347</v>
      </c>
      <c r="AE78" s="13" t="s">
        <v>357</v>
      </c>
      <c r="AF78" s="13" t="s">
        <v>870</v>
      </c>
      <c r="AG78" s="13"/>
      <c r="AH78" s="14"/>
      <c r="AI78" s="13" t="s">
        <v>361</v>
      </c>
      <c r="AJ78" s="13"/>
      <c r="AK78" s="13"/>
      <c r="AL78" s="13" t="s">
        <v>397</v>
      </c>
      <c r="AM78" s="17"/>
      <c r="AN78" s="17" t="s">
        <v>142</v>
      </c>
      <c r="AO78" s="17" t="s">
        <v>96</v>
      </c>
      <c r="AP78" s="13" t="s">
        <v>97</v>
      </c>
      <c r="AQ78" s="17" t="s">
        <v>145</v>
      </c>
      <c r="AR78" s="17" t="s">
        <v>146</v>
      </c>
      <c r="AS78" s="73"/>
    </row>
    <row r="79" spans="1:45" ht="115.5" x14ac:dyDescent="0.3">
      <c r="A79" s="11">
        <f>+A78+1</f>
        <v>19</v>
      </c>
      <c r="B79" s="12" t="s">
        <v>341</v>
      </c>
      <c r="C79" s="99" t="s">
        <v>341</v>
      </c>
      <c r="D79" s="13" t="s">
        <v>342</v>
      </c>
      <c r="E79" s="13" t="s">
        <v>343</v>
      </c>
      <c r="F79" s="11" t="s">
        <v>344</v>
      </c>
      <c r="G79" s="50" t="s">
        <v>398</v>
      </c>
      <c r="H79" s="50" t="s">
        <v>399</v>
      </c>
      <c r="I79" s="28" t="s">
        <v>107</v>
      </c>
      <c r="J79" s="28" t="s">
        <v>832</v>
      </c>
      <c r="K79" s="28" t="s">
        <v>832</v>
      </c>
      <c r="L79" s="28" t="s">
        <v>50</v>
      </c>
      <c r="M79" s="28" t="s">
        <v>115</v>
      </c>
      <c r="N79" s="11">
        <v>2</v>
      </c>
      <c r="O79" s="15">
        <v>45809</v>
      </c>
      <c r="P79" s="15">
        <v>46022</v>
      </c>
      <c r="Q79" s="11">
        <v>0</v>
      </c>
      <c r="R79" s="11">
        <v>0</v>
      </c>
      <c r="S79" s="11">
        <v>0</v>
      </c>
      <c r="T79" s="11">
        <v>0</v>
      </c>
      <c r="U79" s="11">
        <v>0</v>
      </c>
      <c r="V79" s="11">
        <v>0</v>
      </c>
      <c r="W79" s="11">
        <v>0</v>
      </c>
      <c r="X79" s="11">
        <v>0</v>
      </c>
      <c r="Y79" s="11">
        <v>1</v>
      </c>
      <c r="Z79" s="11">
        <v>0</v>
      </c>
      <c r="AA79" s="11">
        <v>0</v>
      </c>
      <c r="AB79" s="11">
        <v>1</v>
      </c>
      <c r="AC79" s="49">
        <v>202400000000135</v>
      </c>
      <c r="AD79" s="13" t="s">
        <v>347</v>
      </c>
      <c r="AE79" s="13" t="s">
        <v>357</v>
      </c>
      <c r="AF79" s="13" t="s">
        <v>870</v>
      </c>
      <c r="AG79" s="13"/>
      <c r="AH79" s="14"/>
      <c r="AI79" s="13" t="s">
        <v>361</v>
      </c>
      <c r="AJ79" s="13"/>
      <c r="AK79" s="13"/>
      <c r="AL79" s="13"/>
      <c r="AM79" s="17"/>
      <c r="AN79" s="17" t="s">
        <v>142</v>
      </c>
      <c r="AO79" s="17" t="s">
        <v>96</v>
      </c>
      <c r="AP79" s="13" t="s">
        <v>97</v>
      </c>
      <c r="AQ79" s="17" t="s">
        <v>145</v>
      </c>
      <c r="AR79" s="17" t="s">
        <v>146</v>
      </c>
      <c r="AS79" s="73"/>
    </row>
    <row r="80" spans="1:45" ht="82.5" x14ac:dyDescent="0.3">
      <c r="A80" s="11">
        <v>1</v>
      </c>
      <c r="B80" s="12" t="s">
        <v>400</v>
      </c>
      <c r="C80" s="99" t="s">
        <v>400</v>
      </c>
      <c r="D80" s="13" t="s">
        <v>45</v>
      </c>
      <c r="E80" s="13" t="s">
        <v>401</v>
      </c>
      <c r="F80" s="12" t="s">
        <v>402</v>
      </c>
      <c r="G80" s="13" t="s">
        <v>403</v>
      </c>
      <c r="H80" s="40" t="s">
        <v>404</v>
      </c>
      <c r="I80" s="28" t="s">
        <v>107</v>
      </c>
      <c r="J80" s="28" t="s">
        <v>832</v>
      </c>
      <c r="K80" s="28" t="s">
        <v>832</v>
      </c>
      <c r="L80" s="28" t="s">
        <v>62</v>
      </c>
      <c r="M80" s="28" t="s">
        <v>115</v>
      </c>
      <c r="N80" s="11">
        <v>96</v>
      </c>
      <c r="O80" s="15">
        <v>45659</v>
      </c>
      <c r="P80" s="15">
        <v>46022</v>
      </c>
      <c r="Q80" s="11">
        <v>0</v>
      </c>
      <c r="R80" s="11">
        <v>0</v>
      </c>
      <c r="S80" s="11">
        <v>10</v>
      </c>
      <c r="T80" s="11">
        <v>0</v>
      </c>
      <c r="U80" s="11">
        <v>0</v>
      </c>
      <c r="V80" s="11">
        <v>32</v>
      </c>
      <c r="W80" s="11">
        <v>0</v>
      </c>
      <c r="X80" s="11">
        <v>0</v>
      </c>
      <c r="Y80" s="11">
        <v>32</v>
      </c>
      <c r="Z80" s="11">
        <v>0</v>
      </c>
      <c r="AA80" s="11">
        <v>0</v>
      </c>
      <c r="AB80" s="11">
        <v>22</v>
      </c>
      <c r="AC80" s="11"/>
      <c r="AD80" s="12"/>
      <c r="AE80" s="12"/>
      <c r="AF80" s="12"/>
      <c r="AG80" s="12"/>
      <c r="AH80" s="11"/>
      <c r="AI80" s="11"/>
      <c r="AJ80" s="11"/>
      <c r="AK80" s="11"/>
      <c r="AL80" s="11"/>
      <c r="AM80" s="11"/>
      <c r="AN80" s="17" t="s">
        <v>405</v>
      </c>
      <c r="AO80" s="79" t="s">
        <v>406</v>
      </c>
      <c r="AP80" s="79" t="s">
        <v>407</v>
      </c>
      <c r="AQ80" s="11" t="s">
        <v>408</v>
      </c>
      <c r="AR80" s="11"/>
      <c r="AS80" s="78" t="s">
        <v>409</v>
      </c>
    </row>
    <row r="81" spans="1:45" ht="82.5" x14ac:dyDescent="0.3">
      <c r="A81" s="11">
        <v>2</v>
      </c>
      <c r="B81" s="12" t="s">
        <v>400</v>
      </c>
      <c r="C81" s="99" t="s">
        <v>400</v>
      </c>
      <c r="D81" s="13" t="s">
        <v>45</v>
      </c>
      <c r="E81" s="13" t="s">
        <v>410</v>
      </c>
      <c r="F81" s="12" t="s">
        <v>402</v>
      </c>
      <c r="G81" s="14" t="s">
        <v>411</v>
      </c>
      <c r="H81" s="40" t="s">
        <v>404</v>
      </c>
      <c r="I81" s="28" t="s">
        <v>107</v>
      </c>
      <c r="J81" s="28" t="s">
        <v>832</v>
      </c>
      <c r="K81" s="28" t="s">
        <v>832</v>
      </c>
      <c r="L81" s="28" t="s">
        <v>62</v>
      </c>
      <c r="M81" s="28" t="s">
        <v>115</v>
      </c>
      <c r="N81" s="11">
        <v>96</v>
      </c>
      <c r="O81" s="15">
        <v>45659</v>
      </c>
      <c r="P81" s="15">
        <v>46022</v>
      </c>
      <c r="Q81" s="11">
        <v>0</v>
      </c>
      <c r="R81" s="11">
        <v>0</v>
      </c>
      <c r="S81" s="11">
        <v>15</v>
      </c>
      <c r="T81" s="11">
        <v>0</v>
      </c>
      <c r="U81" s="11">
        <v>0</v>
      </c>
      <c r="V81" s="11">
        <v>26</v>
      </c>
      <c r="W81" s="11">
        <v>0</v>
      </c>
      <c r="X81" s="11">
        <v>0</v>
      </c>
      <c r="Y81" s="11">
        <v>33</v>
      </c>
      <c r="Z81" s="11">
        <v>0</v>
      </c>
      <c r="AA81" s="11">
        <v>0</v>
      </c>
      <c r="AB81" s="11">
        <v>22</v>
      </c>
      <c r="AC81" s="11"/>
      <c r="AD81" s="12"/>
      <c r="AE81" s="12"/>
      <c r="AF81" s="12"/>
      <c r="AG81" s="12"/>
      <c r="AH81" s="14"/>
      <c r="AI81" s="13"/>
      <c r="AJ81" s="13"/>
      <c r="AK81" s="13"/>
      <c r="AL81" s="13"/>
      <c r="AM81" s="13"/>
      <c r="AN81" s="17" t="s">
        <v>412</v>
      </c>
      <c r="AO81" s="79" t="s">
        <v>406</v>
      </c>
      <c r="AP81" s="79"/>
      <c r="AQ81" s="11" t="s">
        <v>408</v>
      </c>
      <c r="AR81" s="13"/>
      <c r="AS81" s="78" t="s">
        <v>413</v>
      </c>
    </row>
    <row r="82" spans="1:45" s="75" customFormat="1" ht="82.5" x14ac:dyDescent="0.3">
      <c r="A82" s="11">
        <v>3</v>
      </c>
      <c r="B82" s="12" t="s">
        <v>400</v>
      </c>
      <c r="C82" s="99" t="s">
        <v>400</v>
      </c>
      <c r="D82" s="13" t="s">
        <v>45</v>
      </c>
      <c r="E82" s="13" t="s">
        <v>414</v>
      </c>
      <c r="F82" s="12" t="s">
        <v>402</v>
      </c>
      <c r="G82" s="13" t="s">
        <v>415</v>
      </c>
      <c r="H82" s="40" t="s">
        <v>416</v>
      </c>
      <c r="I82" s="28" t="s">
        <v>107</v>
      </c>
      <c r="J82" s="28" t="s">
        <v>832</v>
      </c>
      <c r="K82" s="28" t="s">
        <v>832</v>
      </c>
      <c r="L82" s="28" t="s">
        <v>50</v>
      </c>
      <c r="M82" s="28" t="s">
        <v>51</v>
      </c>
      <c r="N82" s="11">
        <v>3</v>
      </c>
      <c r="O82" s="15">
        <v>45659</v>
      </c>
      <c r="P82" s="15">
        <v>46022</v>
      </c>
      <c r="Q82" s="17">
        <v>0</v>
      </c>
      <c r="R82" s="17">
        <v>0</v>
      </c>
      <c r="S82" s="17">
        <v>0</v>
      </c>
      <c r="T82" s="11">
        <v>1</v>
      </c>
      <c r="U82" s="11">
        <v>0</v>
      </c>
      <c r="V82" s="11">
        <v>0</v>
      </c>
      <c r="W82" s="11">
        <v>0</v>
      </c>
      <c r="X82" s="11">
        <v>1</v>
      </c>
      <c r="Y82" s="17">
        <v>0</v>
      </c>
      <c r="Z82" s="17">
        <v>0</v>
      </c>
      <c r="AA82" s="17">
        <v>0</v>
      </c>
      <c r="AB82" s="51">
        <v>1</v>
      </c>
      <c r="AC82" s="11"/>
      <c r="AD82" s="12"/>
      <c r="AE82" s="12"/>
      <c r="AF82" s="12"/>
      <c r="AG82" s="12"/>
      <c r="AH82" s="14"/>
      <c r="AI82" s="13"/>
      <c r="AJ82" s="13"/>
      <c r="AK82" s="13"/>
      <c r="AL82" s="13"/>
      <c r="AM82" s="13"/>
      <c r="AN82" s="17" t="s">
        <v>417</v>
      </c>
      <c r="AO82" s="79" t="s">
        <v>406</v>
      </c>
      <c r="AP82" s="79" t="s">
        <v>418</v>
      </c>
      <c r="AQ82" s="11" t="s">
        <v>408</v>
      </c>
      <c r="AR82" s="13"/>
      <c r="AS82" s="78" t="s">
        <v>419</v>
      </c>
    </row>
    <row r="83" spans="1:45" ht="82.5" x14ac:dyDescent="0.3">
      <c r="A83" s="11">
        <v>4</v>
      </c>
      <c r="B83" s="12" t="s">
        <v>400</v>
      </c>
      <c r="C83" s="99" t="s">
        <v>400</v>
      </c>
      <c r="D83" s="13" t="s">
        <v>45</v>
      </c>
      <c r="E83" s="13" t="s">
        <v>420</v>
      </c>
      <c r="F83" s="12" t="s">
        <v>402</v>
      </c>
      <c r="G83" s="13" t="s">
        <v>421</v>
      </c>
      <c r="H83" s="40" t="s">
        <v>404</v>
      </c>
      <c r="I83" s="28" t="s">
        <v>107</v>
      </c>
      <c r="J83" s="28" t="s">
        <v>832</v>
      </c>
      <c r="K83" s="28" t="s">
        <v>832</v>
      </c>
      <c r="L83" s="28" t="s">
        <v>62</v>
      </c>
      <c r="M83" s="28" t="s">
        <v>75</v>
      </c>
      <c r="N83" s="11">
        <v>95</v>
      </c>
      <c r="O83" s="15">
        <v>45659</v>
      </c>
      <c r="P83" s="15">
        <v>46022</v>
      </c>
      <c r="Q83" s="11">
        <v>3</v>
      </c>
      <c r="R83" s="11">
        <v>8</v>
      </c>
      <c r="S83" s="51">
        <v>12</v>
      </c>
      <c r="T83" s="11">
        <v>9</v>
      </c>
      <c r="U83" s="11">
        <v>9</v>
      </c>
      <c r="V83" s="51">
        <v>7</v>
      </c>
      <c r="W83" s="11">
        <v>9</v>
      </c>
      <c r="X83" s="11">
        <v>8</v>
      </c>
      <c r="Y83" s="51">
        <v>8</v>
      </c>
      <c r="Z83" s="11">
        <v>8</v>
      </c>
      <c r="AA83" s="11">
        <v>7</v>
      </c>
      <c r="AB83" s="51">
        <v>7</v>
      </c>
      <c r="AC83" s="11"/>
      <c r="AD83" s="12"/>
      <c r="AE83" s="12"/>
      <c r="AF83" s="12"/>
      <c r="AG83" s="12"/>
      <c r="AH83" s="14"/>
      <c r="AI83" s="13"/>
      <c r="AJ83" s="13"/>
      <c r="AK83" s="13"/>
      <c r="AL83" s="13"/>
      <c r="AM83" s="13"/>
      <c r="AN83" s="17" t="s">
        <v>412</v>
      </c>
      <c r="AO83" s="79" t="s">
        <v>406</v>
      </c>
      <c r="AP83" s="79" t="s">
        <v>422</v>
      </c>
      <c r="AQ83" s="11" t="s">
        <v>408</v>
      </c>
      <c r="AR83" s="13"/>
      <c r="AS83" s="78" t="s">
        <v>423</v>
      </c>
    </row>
    <row r="84" spans="1:45" ht="82.5" x14ac:dyDescent="0.3">
      <c r="A84" s="11">
        <v>1</v>
      </c>
      <c r="B84" s="12" t="s">
        <v>424</v>
      </c>
      <c r="C84" s="99" t="s">
        <v>246</v>
      </c>
      <c r="D84" s="13" t="s">
        <v>45</v>
      </c>
      <c r="E84" s="13" t="s">
        <v>111</v>
      </c>
      <c r="F84" s="11" t="s">
        <v>247</v>
      </c>
      <c r="G84" s="14" t="s">
        <v>425</v>
      </c>
      <c r="H84" s="13" t="s">
        <v>426</v>
      </c>
      <c r="I84" s="28" t="s">
        <v>107</v>
      </c>
      <c r="J84" s="28" t="s">
        <v>832</v>
      </c>
      <c r="K84" s="28" t="s">
        <v>832</v>
      </c>
      <c r="L84" s="28" t="s">
        <v>50</v>
      </c>
      <c r="M84" s="28" t="s">
        <v>115</v>
      </c>
      <c r="N84" s="11">
        <v>4</v>
      </c>
      <c r="O84" s="15">
        <v>45672</v>
      </c>
      <c r="P84" s="15">
        <v>46022</v>
      </c>
      <c r="Q84" s="11">
        <v>0</v>
      </c>
      <c r="R84" s="11">
        <v>0</v>
      </c>
      <c r="S84" s="17">
        <v>1</v>
      </c>
      <c r="T84" s="11">
        <v>0</v>
      </c>
      <c r="U84" s="11">
        <v>0</v>
      </c>
      <c r="V84" s="17">
        <v>1</v>
      </c>
      <c r="W84" s="11">
        <v>0</v>
      </c>
      <c r="X84" s="11">
        <v>0</v>
      </c>
      <c r="Y84" s="17">
        <v>1</v>
      </c>
      <c r="Z84" s="11">
        <v>0</v>
      </c>
      <c r="AA84" s="11">
        <v>0</v>
      </c>
      <c r="AB84" s="91">
        <v>1</v>
      </c>
      <c r="AC84" s="11"/>
      <c r="AD84" s="13"/>
      <c r="AE84" s="13"/>
      <c r="AF84" s="13"/>
      <c r="AG84" s="13"/>
      <c r="AH84" s="14"/>
      <c r="AI84" s="13"/>
      <c r="AJ84" s="13"/>
      <c r="AK84" s="13"/>
      <c r="AL84" s="13"/>
      <c r="AM84" s="17"/>
      <c r="AN84" s="17"/>
      <c r="AO84" s="17"/>
      <c r="AP84" s="13"/>
      <c r="AQ84" s="17" t="s">
        <v>58</v>
      </c>
      <c r="AR84" s="17"/>
      <c r="AS84" s="78"/>
    </row>
    <row r="85" spans="1:45" ht="82.5" x14ac:dyDescent="0.3">
      <c r="A85" s="17">
        <v>1</v>
      </c>
      <c r="B85" s="12" t="s">
        <v>428</v>
      </c>
      <c r="C85" s="99" t="s">
        <v>246</v>
      </c>
      <c r="D85" s="13" t="s">
        <v>45</v>
      </c>
      <c r="E85" s="13" t="s">
        <v>111</v>
      </c>
      <c r="F85" s="11" t="s">
        <v>247</v>
      </c>
      <c r="G85" s="14" t="s">
        <v>429</v>
      </c>
      <c r="H85" s="13" t="s">
        <v>430</v>
      </c>
      <c r="I85" s="28" t="s">
        <v>82</v>
      </c>
      <c r="J85" s="28" t="s">
        <v>267</v>
      </c>
      <c r="K85" s="28" t="s">
        <v>431</v>
      </c>
      <c r="L85" s="28" t="s">
        <v>62</v>
      </c>
      <c r="M85" s="28" t="s">
        <v>75</v>
      </c>
      <c r="N85" s="11">
        <v>90</v>
      </c>
      <c r="O85" s="15">
        <v>45670</v>
      </c>
      <c r="P85" s="15">
        <v>46022</v>
      </c>
      <c r="Q85" s="11" t="s">
        <v>252</v>
      </c>
      <c r="R85" s="11" t="s">
        <v>252</v>
      </c>
      <c r="S85" s="11" t="s">
        <v>252</v>
      </c>
      <c r="T85" s="11" t="s">
        <v>252</v>
      </c>
      <c r="U85" s="11" t="s">
        <v>252</v>
      </c>
      <c r="V85" s="11" t="s">
        <v>252</v>
      </c>
      <c r="W85" s="11" t="s">
        <v>252</v>
      </c>
      <c r="X85" s="11" t="s">
        <v>252</v>
      </c>
      <c r="Y85" s="11" t="s">
        <v>252</v>
      </c>
      <c r="Z85" s="11" t="s">
        <v>252</v>
      </c>
      <c r="AA85" s="11" t="s">
        <v>252</v>
      </c>
      <c r="AB85" s="11" t="s">
        <v>252</v>
      </c>
      <c r="AC85" s="11"/>
      <c r="AD85" s="13"/>
      <c r="AE85" s="13"/>
      <c r="AF85" s="13"/>
      <c r="AG85" s="13"/>
      <c r="AH85" s="17"/>
      <c r="AI85" s="11"/>
      <c r="AJ85" s="11"/>
      <c r="AK85" s="11"/>
      <c r="AL85" s="11"/>
      <c r="AM85" s="11"/>
      <c r="AN85" s="17"/>
      <c r="AO85" s="92" t="s">
        <v>432</v>
      </c>
      <c r="AP85" s="17" t="s">
        <v>96</v>
      </c>
      <c r="AQ85" s="17" t="s">
        <v>145</v>
      </c>
      <c r="AR85" s="11"/>
      <c r="AS85" s="78" t="s">
        <v>433</v>
      </c>
    </row>
    <row r="86" spans="1:45" ht="82.5" x14ac:dyDescent="0.3">
      <c r="A86" s="17">
        <v>2</v>
      </c>
      <c r="B86" s="12" t="s">
        <v>428</v>
      </c>
      <c r="C86" s="99" t="s">
        <v>246</v>
      </c>
      <c r="D86" s="13" t="s">
        <v>45</v>
      </c>
      <c r="E86" s="13" t="s">
        <v>111</v>
      </c>
      <c r="F86" s="11" t="s">
        <v>247</v>
      </c>
      <c r="G86" s="14" t="s">
        <v>717</v>
      </c>
      <c r="H86" s="13" t="s">
        <v>434</v>
      </c>
      <c r="I86" s="28" t="s">
        <v>82</v>
      </c>
      <c r="J86" s="28" t="s">
        <v>435</v>
      </c>
      <c r="K86" s="28" t="s">
        <v>436</v>
      </c>
      <c r="L86" s="28" t="s">
        <v>62</v>
      </c>
      <c r="M86" s="28" t="s">
        <v>75</v>
      </c>
      <c r="N86" s="11">
        <v>90</v>
      </c>
      <c r="O86" s="15">
        <v>45670</v>
      </c>
      <c r="P86" s="15">
        <v>46022</v>
      </c>
      <c r="Q86" s="11" t="s">
        <v>252</v>
      </c>
      <c r="R86" s="11" t="s">
        <v>252</v>
      </c>
      <c r="S86" s="11" t="s">
        <v>252</v>
      </c>
      <c r="T86" s="11" t="s">
        <v>252</v>
      </c>
      <c r="U86" s="11" t="s">
        <v>252</v>
      </c>
      <c r="V86" s="11" t="s">
        <v>252</v>
      </c>
      <c r="W86" s="11" t="s">
        <v>252</v>
      </c>
      <c r="X86" s="11" t="s">
        <v>252</v>
      </c>
      <c r="Y86" s="11" t="s">
        <v>252</v>
      </c>
      <c r="Z86" s="11" t="s">
        <v>252</v>
      </c>
      <c r="AA86" s="11" t="s">
        <v>252</v>
      </c>
      <c r="AB86" s="11" t="s">
        <v>252</v>
      </c>
      <c r="AC86" s="11"/>
      <c r="AD86" s="13"/>
      <c r="AE86" s="13"/>
      <c r="AF86" s="13"/>
      <c r="AG86" s="13"/>
      <c r="AH86" s="17"/>
      <c r="AI86" s="11"/>
      <c r="AJ86" s="11"/>
      <c r="AK86" s="11"/>
      <c r="AL86" s="11"/>
      <c r="AM86" s="11"/>
      <c r="AN86" s="17"/>
      <c r="AO86" s="92" t="s">
        <v>432</v>
      </c>
      <c r="AP86" s="17" t="s">
        <v>96</v>
      </c>
      <c r="AQ86" s="17" t="s">
        <v>145</v>
      </c>
      <c r="AR86" s="11"/>
      <c r="AS86" s="78" t="s">
        <v>437</v>
      </c>
    </row>
    <row r="87" spans="1:45" ht="82.5" x14ac:dyDescent="0.3">
      <c r="A87" s="17">
        <v>3</v>
      </c>
      <c r="B87" s="12" t="s">
        <v>428</v>
      </c>
      <c r="C87" s="99" t="s">
        <v>246</v>
      </c>
      <c r="D87" s="13" t="s">
        <v>45</v>
      </c>
      <c r="E87" s="13" t="s">
        <v>111</v>
      </c>
      <c r="F87" s="11" t="s">
        <v>247</v>
      </c>
      <c r="G87" s="14" t="s">
        <v>438</v>
      </c>
      <c r="H87" s="13" t="s">
        <v>439</v>
      </c>
      <c r="I87" s="28" t="s">
        <v>82</v>
      </c>
      <c r="J87" s="28" t="s">
        <v>440</v>
      </c>
      <c r="K87" s="28" t="s">
        <v>441</v>
      </c>
      <c r="L87" s="28" t="s">
        <v>62</v>
      </c>
      <c r="M87" s="28" t="s">
        <v>75</v>
      </c>
      <c r="N87" s="11">
        <v>100</v>
      </c>
      <c r="O87" s="15">
        <v>45670</v>
      </c>
      <c r="P87" s="15">
        <v>46022</v>
      </c>
      <c r="Q87" s="11" t="s">
        <v>252</v>
      </c>
      <c r="R87" s="11" t="s">
        <v>252</v>
      </c>
      <c r="S87" s="11" t="s">
        <v>252</v>
      </c>
      <c r="T87" s="11" t="s">
        <v>252</v>
      </c>
      <c r="U87" s="11" t="s">
        <v>252</v>
      </c>
      <c r="V87" s="11" t="s">
        <v>252</v>
      </c>
      <c r="W87" s="11" t="s">
        <v>252</v>
      </c>
      <c r="X87" s="11" t="s">
        <v>252</v>
      </c>
      <c r="Y87" s="11" t="s">
        <v>252</v>
      </c>
      <c r="Z87" s="11" t="s">
        <v>252</v>
      </c>
      <c r="AA87" s="11" t="s">
        <v>252</v>
      </c>
      <c r="AB87" s="11" t="s">
        <v>252</v>
      </c>
      <c r="AC87" s="11"/>
      <c r="AD87" s="13"/>
      <c r="AE87" s="13"/>
      <c r="AF87" s="13"/>
      <c r="AG87" s="13"/>
      <c r="AH87" s="17"/>
      <c r="AI87" s="11"/>
      <c r="AJ87" s="11"/>
      <c r="AK87" s="11"/>
      <c r="AL87" s="11"/>
      <c r="AM87" s="11"/>
      <c r="AN87" s="17"/>
      <c r="AO87" s="92"/>
      <c r="AP87" s="17"/>
      <c r="AQ87" s="17"/>
      <c r="AR87" s="11"/>
      <c r="AS87" s="78"/>
    </row>
    <row r="88" spans="1:45" ht="82.5" x14ac:dyDescent="0.3">
      <c r="A88" s="17">
        <v>4</v>
      </c>
      <c r="B88" s="12" t="s">
        <v>428</v>
      </c>
      <c r="C88" s="99" t="s">
        <v>246</v>
      </c>
      <c r="D88" s="13" t="s">
        <v>45</v>
      </c>
      <c r="E88" s="13" t="s">
        <v>111</v>
      </c>
      <c r="F88" s="11" t="s">
        <v>247</v>
      </c>
      <c r="G88" s="14" t="s">
        <v>442</v>
      </c>
      <c r="H88" s="13" t="s">
        <v>443</v>
      </c>
      <c r="I88" s="28" t="s">
        <v>82</v>
      </c>
      <c r="J88" s="28" t="s">
        <v>267</v>
      </c>
      <c r="K88" s="28" t="s">
        <v>444</v>
      </c>
      <c r="L88" s="28" t="s">
        <v>62</v>
      </c>
      <c r="M88" s="28" t="s">
        <v>75</v>
      </c>
      <c r="N88" s="11">
        <v>90</v>
      </c>
      <c r="O88" s="15">
        <v>45670</v>
      </c>
      <c r="P88" s="15">
        <v>46022</v>
      </c>
      <c r="Q88" s="11" t="s">
        <v>252</v>
      </c>
      <c r="R88" s="11" t="s">
        <v>252</v>
      </c>
      <c r="S88" s="11" t="s">
        <v>252</v>
      </c>
      <c r="T88" s="11" t="s">
        <v>252</v>
      </c>
      <c r="U88" s="11" t="s">
        <v>252</v>
      </c>
      <c r="V88" s="11" t="s">
        <v>252</v>
      </c>
      <c r="W88" s="11" t="s">
        <v>252</v>
      </c>
      <c r="X88" s="11" t="s">
        <v>252</v>
      </c>
      <c r="Y88" s="11" t="s">
        <v>252</v>
      </c>
      <c r="Z88" s="11" t="s">
        <v>252</v>
      </c>
      <c r="AA88" s="11" t="s">
        <v>252</v>
      </c>
      <c r="AB88" s="11" t="s">
        <v>252</v>
      </c>
      <c r="AC88" s="11"/>
      <c r="AD88" s="13"/>
      <c r="AE88" s="13"/>
      <c r="AF88" s="13"/>
      <c r="AG88" s="13"/>
      <c r="AH88" s="17"/>
      <c r="AI88" s="11"/>
      <c r="AJ88" s="11"/>
      <c r="AK88" s="11"/>
      <c r="AL88" s="11"/>
      <c r="AM88" s="11"/>
      <c r="AN88" s="17"/>
      <c r="AO88" s="92" t="s">
        <v>432</v>
      </c>
      <c r="AP88" s="17" t="s">
        <v>96</v>
      </c>
      <c r="AQ88" s="17" t="s">
        <v>145</v>
      </c>
      <c r="AR88" s="11"/>
      <c r="AS88" s="78"/>
    </row>
    <row r="89" spans="1:45" ht="82.5" x14ac:dyDescent="0.3">
      <c r="A89" s="17">
        <v>5</v>
      </c>
      <c r="B89" s="12" t="s">
        <v>428</v>
      </c>
      <c r="C89" s="99" t="s">
        <v>246</v>
      </c>
      <c r="D89" s="13" t="s">
        <v>45</v>
      </c>
      <c r="E89" s="13" t="s">
        <v>111</v>
      </c>
      <c r="F89" s="11" t="s">
        <v>247</v>
      </c>
      <c r="G89" s="14" t="s">
        <v>445</v>
      </c>
      <c r="H89" s="13" t="s">
        <v>446</v>
      </c>
      <c r="I89" s="28" t="s">
        <v>107</v>
      </c>
      <c r="J89" s="28" t="s">
        <v>832</v>
      </c>
      <c r="K89" s="28" t="s">
        <v>832</v>
      </c>
      <c r="L89" s="28" t="s">
        <v>50</v>
      </c>
      <c r="M89" s="28" t="s">
        <v>523</v>
      </c>
      <c r="N89" s="11">
        <v>6</v>
      </c>
      <c r="O89" s="15">
        <v>45670</v>
      </c>
      <c r="P89" s="15">
        <v>46022</v>
      </c>
      <c r="Q89" s="21">
        <v>0</v>
      </c>
      <c r="R89" s="11">
        <v>1</v>
      </c>
      <c r="S89" s="11">
        <v>0</v>
      </c>
      <c r="T89" s="11">
        <v>1</v>
      </c>
      <c r="U89" s="11">
        <v>0</v>
      </c>
      <c r="V89" s="11">
        <v>1</v>
      </c>
      <c r="W89" s="11">
        <v>0</v>
      </c>
      <c r="X89" s="11">
        <v>1</v>
      </c>
      <c r="Y89" s="11">
        <v>0</v>
      </c>
      <c r="Z89" s="11">
        <v>1</v>
      </c>
      <c r="AA89" s="11">
        <v>0</v>
      </c>
      <c r="AB89" s="11">
        <v>1</v>
      </c>
      <c r="AC89" s="11"/>
      <c r="AD89" s="13"/>
      <c r="AE89" s="13"/>
      <c r="AF89" s="13"/>
      <c r="AG89" s="13"/>
      <c r="AH89" s="17"/>
      <c r="AI89" s="11"/>
      <c r="AJ89" s="11"/>
      <c r="AK89" s="11"/>
      <c r="AL89" s="11"/>
      <c r="AM89" s="11"/>
      <c r="AN89" s="17"/>
      <c r="AO89" s="92"/>
      <c r="AP89" s="17"/>
      <c r="AQ89" s="17"/>
      <c r="AR89" s="11"/>
      <c r="AS89" s="78"/>
    </row>
    <row r="90" spans="1:45" ht="82.5" x14ac:dyDescent="0.3">
      <c r="A90" s="17">
        <v>6</v>
      </c>
      <c r="B90" s="12" t="s">
        <v>428</v>
      </c>
      <c r="C90" s="99" t="s">
        <v>246</v>
      </c>
      <c r="D90" s="13" t="s">
        <v>45</v>
      </c>
      <c r="E90" s="13" t="s">
        <v>111</v>
      </c>
      <c r="F90" s="11" t="s">
        <v>247</v>
      </c>
      <c r="G90" s="14" t="s">
        <v>447</v>
      </c>
      <c r="H90" s="13" t="s">
        <v>266</v>
      </c>
      <c r="I90" s="28" t="s">
        <v>82</v>
      </c>
      <c r="J90" s="28" t="s">
        <v>267</v>
      </c>
      <c r="K90" s="28" t="s">
        <v>444</v>
      </c>
      <c r="L90" s="28" t="s">
        <v>62</v>
      </c>
      <c r="M90" s="28" t="s">
        <v>75</v>
      </c>
      <c r="N90" s="11">
        <v>100</v>
      </c>
      <c r="O90" s="15">
        <v>45670</v>
      </c>
      <c r="P90" s="15">
        <v>46022</v>
      </c>
      <c r="Q90" s="11" t="s">
        <v>252</v>
      </c>
      <c r="R90" s="11" t="s">
        <v>252</v>
      </c>
      <c r="S90" s="11" t="s">
        <v>252</v>
      </c>
      <c r="T90" s="11" t="s">
        <v>252</v>
      </c>
      <c r="U90" s="11" t="s">
        <v>252</v>
      </c>
      <c r="V90" s="11" t="s">
        <v>252</v>
      </c>
      <c r="W90" s="11" t="s">
        <v>252</v>
      </c>
      <c r="X90" s="11" t="s">
        <v>252</v>
      </c>
      <c r="Y90" s="11" t="s">
        <v>252</v>
      </c>
      <c r="Z90" s="11" t="s">
        <v>252</v>
      </c>
      <c r="AA90" s="11" t="s">
        <v>252</v>
      </c>
      <c r="AB90" s="11" t="s">
        <v>252</v>
      </c>
      <c r="AC90" s="11"/>
      <c r="AD90" s="13"/>
      <c r="AE90" s="13"/>
      <c r="AF90" s="13"/>
      <c r="AG90" s="13"/>
      <c r="AH90" s="17"/>
      <c r="AI90" s="11"/>
      <c r="AJ90" s="11"/>
      <c r="AK90" s="11"/>
      <c r="AL90" s="11"/>
      <c r="AM90" s="11"/>
      <c r="AN90" s="17"/>
      <c r="AO90" s="92"/>
      <c r="AP90" s="17"/>
      <c r="AQ90" s="17"/>
      <c r="AR90" s="11"/>
      <c r="AS90" s="78"/>
    </row>
    <row r="91" spans="1:45" ht="82.5" x14ac:dyDescent="0.3">
      <c r="A91" s="17">
        <v>7</v>
      </c>
      <c r="B91" s="12" t="s">
        <v>428</v>
      </c>
      <c r="C91" s="99" t="s">
        <v>246</v>
      </c>
      <c r="D91" s="13" t="s">
        <v>45</v>
      </c>
      <c r="E91" s="13" t="s">
        <v>111</v>
      </c>
      <c r="F91" s="17" t="s">
        <v>247</v>
      </c>
      <c r="G91" s="14" t="s">
        <v>448</v>
      </c>
      <c r="H91" s="13" t="s">
        <v>430</v>
      </c>
      <c r="I91" s="28" t="s">
        <v>82</v>
      </c>
      <c r="J91" s="28" t="s">
        <v>267</v>
      </c>
      <c r="K91" s="28" t="s">
        <v>444</v>
      </c>
      <c r="L91" s="28" t="s">
        <v>62</v>
      </c>
      <c r="M91" s="28" t="s">
        <v>75</v>
      </c>
      <c r="N91" s="11">
        <v>90</v>
      </c>
      <c r="O91" s="15">
        <v>45670</v>
      </c>
      <c r="P91" s="15">
        <v>46022</v>
      </c>
      <c r="Q91" s="11" t="s">
        <v>252</v>
      </c>
      <c r="R91" s="11" t="s">
        <v>252</v>
      </c>
      <c r="S91" s="11" t="s">
        <v>252</v>
      </c>
      <c r="T91" s="11" t="s">
        <v>252</v>
      </c>
      <c r="U91" s="11" t="s">
        <v>252</v>
      </c>
      <c r="V91" s="11" t="s">
        <v>252</v>
      </c>
      <c r="W91" s="11" t="s">
        <v>252</v>
      </c>
      <c r="X91" s="11" t="s">
        <v>252</v>
      </c>
      <c r="Y91" s="11" t="s">
        <v>252</v>
      </c>
      <c r="Z91" s="11" t="s">
        <v>252</v>
      </c>
      <c r="AA91" s="11" t="s">
        <v>252</v>
      </c>
      <c r="AB91" s="11" t="s">
        <v>252</v>
      </c>
      <c r="AC91" s="11"/>
      <c r="AD91" s="13"/>
      <c r="AE91" s="13"/>
      <c r="AF91" s="13"/>
      <c r="AG91" s="13"/>
      <c r="AH91" s="17"/>
      <c r="AI91" s="11"/>
      <c r="AJ91" s="11"/>
      <c r="AK91" s="11"/>
      <c r="AL91" s="11"/>
      <c r="AM91" s="11"/>
      <c r="AN91" s="17"/>
      <c r="AO91" s="92"/>
      <c r="AP91" s="17"/>
      <c r="AQ91" s="17"/>
      <c r="AR91" s="11"/>
      <c r="AS91" s="78"/>
    </row>
    <row r="92" spans="1:45" ht="99" x14ac:dyDescent="0.3">
      <c r="A92" s="11">
        <v>1</v>
      </c>
      <c r="B92" s="13" t="s">
        <v>449</v>
      </c>
      <c r="C92" s="99" t="s">
        <v>449</v>
      </c>
      <c r="D92" s="13" t="s">
        <v>45</v>
      </c>
      <c r="E92" s="13" t="s">
        <v>450</v>
      </c>
      <c r="F92" s="11" t="s">
        <v>451</v>
      </c>
      <c r="G92" s="20" t="s">
        <v>452</v>
      </c>
      <c r="H92" s="36" t="s">
        <v>453</v>
      </c>
      <c r="I92" s="28" t="s">
        <v>82</v>
      </c>
      <c r="J92" s="28" t="s">
        <v>454</v>
      </c>
      <c r="K92" s="28" t="s">
        <v>455</v>
      </c>
      <c r="L92" s="28" t="s">
        <v>62</v>
      </c>
      <c r="M92" s="28" t="s">
        <v>75</v>
      </c>
      <c r="N92" s="11">
        <v>80</v>
      </c>
      <c r="O92" s="15">
        <v>45659</v>
      </c>
      <c r="P92" s="15">
        <v>46022</v>
      </c>
      <c r="Q92" s="11" t="s">
        <v>252</v>
      </c>
      <c r="R92" s="11" t="s">
        <v>252</v>
      </c>
      <c r="S92" s="11" t="s">
        <v>252</v>
      </c>
      <c r="T92" s="11" t="s">
        <v>252</v>
      </c>
      <c r="U92" s="11" t="s">
        <v>252</v>
      </c>
      <c r="V92" s="11" t="s">
        <v>252</v>
      </c>
      <c r="W92" s="11" t="s">
        <v>252</v>
      </c>
      <c r="X92" s="11" t="s">
        <v>252</v>
      </c>
      <c r="Y92" s="11" t="s">
        <v>252</v>
      </c>
      <c r="Z92" s="11" t="s">
        <v>252</v>
      </c>
      <c r="AA92" s="11" t="s">
        <v>252</v>
      </c>
      <c r="AB92" s="11" t="s">
        <v>252</v>
      </c>
      <c r="AC92" s="11"/>
      <c r="AD92" s="13"/>
      <c r="AE92" s="13"/>
      <c r="AF92" s="13"/>
      <c r="AG92" s="13"/>
      <c r="AH92" s="17"/>
      <c r="AI92" s="11"/>
      <c r="AJ92" s="11"/>
      <c r="AK92" s="11"/>
      <c r="AL92" s="11"/>
      <c r="AM92" s="11"/>
      <c r="AN92" s="17" t="s">
        <v>55</v>
      </c>
      <c r="AO92" s="11" t="s">
        <v>456</v>
      </c>
      <c r="AP92" s="52" t="s">
        <v>97</v>
      </c>
      <c r="AQ92" s="17" t="s">
        <v>58</v>
      </c>
      <c r="AR92" s="11"/>
      <c r="AS92" s="78" t="s">
        <v>457</v>
      </c>
    </row>
    <row r="93" spans="1:45" ht="115.5" x14ac:dyDescent="0.3">
      <c r="A93" s="11">
        <v>2</v>
      </c>
      <c r="B93" s="13" t="s">
        <v>449</v>
      </c>
      <c r="C93" s="99" t="s">
        <v>449</v>
      </c>
      <c r="D93" s="13" t="s">
        <v>45</v>
      </c>
      <c r="E93" s="13" t="s">
        <v>450</v>
      </c>
      <c r="F93" s="11" t="s">
        <v>451</v>
      </c>
      <c r="G93" s="14" t="s">
        <v>458</v>
      </c>
      <c r="H93" s="13" t="s">
        <v>459</v>
      </c>
      <c r="I93" s="28" t="s">
        <v>82</v>
      </c>
      <c r="J93" s="28" t="s">
        <v>460</v>
      </c>
      <c r="K93" s="28" t="s">
        <v>461</v>
      </c>
      <c r="L93" s="28" t="s">
        <v>62</v>
      </c>
      <c r="M93" s="28" t="s">
        <v>75</v>
      </c>
      <c r="N93" s="11">
        <v>80</v>
      </c>
      <c r="O93" s="15">
        <v>45659</v>
      </c>
      <c r="P93" s="15">
        <v>46022</v>
      </c>
      <c r="Q93" s="11" t="s">
        <v>252</v>
      </c>
      <c r="R93" s="11" t="s">
        <v>252</v>
      </c>
      <c r="S93" s="11" t="s">
        <v>252</v>
      </c>
      <c r="T93" s="11" t="s">
        <v>252</v>
      </c>
      <c r="U93" s="11" t="s">
        <v>252</v>
      </c>
      <c r="V93" s="11" t="s">
        <v>252</v>
      </c>
      <c r="W93" s="11" t="s">
        <v>252</v>
      </c>
      <c r="X93" s="11" t="s">
        <v>252</v>
      </c>
      <c r="Y93" s="11" t="s">
        <v>252</v>
      </c>
      <c r="Z93" s="11" t="s">
        <v>252</v>
      </c>
      <c r="AA93" s="11" t="s">
        <v>252</v>
      </c>
      <c r="AB93" s="11" t="s">
        <v>252</v>
      </c>
      <c r="AC93" s="11"/>
      <c r="AD93" s="13"/>
      <c r="AE93" s="13"/>
      <c r="AF93" s="13"/>
      <c r="AG93" s="13"/>
      <c r="AH93" s="14"/>
      <c r="AI93" s="13"/>
      <c r="AJ93" s="13"/>
      <c r="AK93" s="13"/>
      <c r="AL93" s="13"/>
      <c r="AM93" s="17"/>
      <c r="AN93" s="17" t="s">
        <v>55</v>
      </c>
      <c r="AO93" s="11" t="s">
        <v>456</v>
      </c>
      <c r="AP93" s="52" t="s">
        <v>97</v>
      </c>
      <c r="AQ93" s="17" t="s">
        <v>58</v>
      </c>
      <c r="AR93" s="17"/>
      <c r="AS93" s="78" t="s">
        <v>462</v>
      </c>
    </row>
    <row r="94" spans="1:45" ht="82.5" x14ac:dyDescent="0.3">
      <c r="A94" s="11">
        <v>3</v>
      </c>
      <c r="B94" s="13" t="s">
        <v>449</v>
      </c>
      <c r="C94" s="99" t="s">
        <v>449</v>
      </c>
      <c r="D94" s="13" t="s">
        <v>45</v>
      </c>
      <c r="E94" s="13" t="s">
        <v>450</v>
      </c>
      <c r="F94" s="11" t="s">
        <v>451</v>
      </c>
      <c r="G94" s="14" t="s">
        <v>463</v>
      </c>
      <c r="H94" s="13" t="s">
        <v>464</v>
      </c>
      <c r="I94" s="28" t="s">
        <v>82</v>
      </c>
      <c r="J94" s="28" t="s">
        <v>465</v>
      </c>
      <c r="K94" s="28" t="s">
        <v>466</v>
      </c>
      <c r="L94" s="28" t="s">
        <v>62</v>
      </c>
      <c r="M94" s="28" t="s">
        <v>75</v>
      </c>
      <c r="N94" s="11">
        <v>80</v>
      </c>
      <c r="O94" s="15">
        <v>45659</v>
      </c>
      <c r="P94" s="15">
        <v>46022</v>
      </c>
      <c r="Q94" s="11" t="s">
        <v>252</v>
      </c>
      <c r="R94" s="11" t="s">
        <v>252</v>
      </c>
      <c r="S94" s="11" t="s">
        <v>252</v>
      </c>
      <c r="T94" s="11" t="s">
        <v>252</v>
      </c>
      <c r="U94" s="11" t="s">
        <v>252</v>
      </c>
      <c r="V94" s="11" t="s">
        <v>252</v>
      </c>
      <c r="W94" s="11" t="s">
        <v>252</v>
      </c>
      <c r="X94" s="11" t="s">
        <v>252</v>
      </c>
      <c r="Y94" s="11" t="s">
        <v>252</v>
      </c>
      <c r="Z94" s="11" t="s">
        <v>252</v>
      </c>
      <c r="AA94" s="11" t="s">
        <v>252</v>
      </c>
      <c r="AB94" s="11" t="s">
        <v>252</v>
      </c>
      <c r="AC94" s="11"/>
      <c r="AD94" s="13"/>
      <c r="AE94" s="13"/>
      <c r="AF94" s="13"/>
      <c r="AG94" s="13"/>
      <c r="AH94" s="14"/>
      <c r="AI94" s="13"/>
      <c r="AJ94" s="13"/>
      <c r="AK94" s="13"/>
      <c r="AL94" s="13"/>
      <c r="AM94" s="17"/>
      <c r="AN94" s="17" t="s">
        <v>55</v>
      </c>
      <c r="AO94" s="11" t="s">
        <v>456</v>
      </c>
      <c r="AP94" s="52" t="s">
        <v>97</v>
      </c>
      <c r="AQ94" s="17" t="s">
        <v>408</v>
      </c>
      <c r="AR94" s="17"/>
      <c r="AS94" s="78" t="s">
        <v>457</v>
      </c>
    </row>
    <row r="95" spans="1:45" ht="99" x14ac:dyDescent="0.3">
      <c r="A95" s="11">
        <v>4</v>
      </c>
      <c r="B95" s="13" t="s">
        <v>449</v>
      </c>
      <c r="C95" s="99" t="s">
        <v>449</v>
      </c>
      <c r="D95" s="13" t="s">
        <v>45</v>
      </c>
      <c r="E95" s="13" t="s">
        <v>450</v>
      </c>
      <c r="F95" s="11" t="s">
        <v>451</v>
      </c>
      <c r="G95" s="14" t="s">
        <v>467</v>
      </c>
      <c r="H95" s="13" t="s">
        <v>468</v>
      </c>
      <c r="I95" s="28" t="s">
        <v>82</v>
      </c>
      <c r="J95" s="28" t="s">
        <v>469</v>
      </c>
      <c r="K95" s="28" t="s">
        <v>470</v>
      </c>
      <c r="L95" s="28" t="s">
        <v>62</v>
      </c>
      <c r="M95" s="28" t="s">
        <v>115</v>
      </c>
      <c r="N95" s="11">
        <v>80</v>
      </c>
      <c r="O95" s="15">
        <v>45659</v>
      </c>
      <c r="P95" s="15">
        <v>46022</v>
      </c>
      <c r="Q95" s="11" t="s">
        <v>252</v>
      </c>
      <c r="R95" s="11" t="s">
        <v>252</v>
      </c>
      <c r="S95" s="11" t="s">
        <v>252</v>
      </c>
      <c r="T95" s="11" t="s">
        <v>252</v>
      </c>
      <c r="U95" s="11" t="s">
        <v>252</v>
      </c>
      <c r="V95" s="11" t="s">
        <v>252</v>
      </c>
      <c r="W95" s="11" t="s">
        <v>252</v>
      </c>
      <c r="X95" s="11" t="s">
        <v>252</v>
      </c>
      <c r="Y95" s="11" t="s">
        <v>252</v>
      </c>
      <c r="Z95" s="11" t="s">
        <v>252</v>
      </c>
      <c r="AA95" s="11" t="s">
        <v>252</v>
      </c>
      <c r="AB95" s="11" t="s">
        <v>252</v>
      </c>
      <c r="AC95" s="12"/>
      <c r="AD95" s="13"/>
      <c r="AE95" s="13"/>
      <c r="AF95" s="13"/>
      <c r="AG95" s="13"/>
      <c r="AH95" s="14"/>
      <c r="AI95" s="13"/>
      <c r="AJ95" s="13"/>
      <c r="AK95" s="13"/>
      <c r="AL95" s="13"/>
      <c r="AM95" s="17"/>
      <c r="AN95" s="17" t="s">
        <v>55</v>
      </c>
      <c r="AO95" s="11" t="s">
        <v>456</v>
      </c>
      <c r="AP95" s="52" t="s">
        <v>97</v>
      </c>
      <c r="AQ95" s="17" t="s">
        <v>58</v>
      </c>
      <c r="AR95" s="17"/>
      <c r="AS95" s="78" t="s">
        <v>457</v>
      </c>
    </row>
    <row r="96" spans="1:45" ht="82.5" x14ac:dyDescent="0.3">
      <c r="A96" s="11">
        <v>5</v>
      </c>
      <c r="B96" s="13" t="s">
        <v>449</v>
      </c>
      <c r="C96" s="99" t="s">
        <v>449</v>
      </c>
      <c r="D96" s="13" t="s">
        <v>45</v>
      </c>
      <c r="E96" s="13" t="s">
        <v>450</v>
      </c>
      <c r="F96" s="11" t="s">
        <v>451</v>
      </c>
      <c r="G96" s="14" t="s">
        <v>471</v>
      </c>
      <c r="H96" s="13" t="s">
        <v>472</v>
      </c>
      <c r="I96" s="28" t="s">
        <v>107</v>
      </c>
      <c r="J96" s="28" t="s">
        <v>832</v>
      </c>
      <c r="K96" s="28" t="s">
        <v>832</v>
      </c>
      <c r="L96" s="28" t="s">
        <v>50</v>
      </c>
      <c r="M96" s="28" t="s">
        <v>115</v>
      </c>
      <c r="N96" s="11">
        <v>4</v>
      </c>
      <c r="O96" s="15">
        <v>45659</v>
      </c>
      <c r="P96" s="15">
        <v>46022</v>
      </c>
      <c r="Q96" s="11">
        <v>0</v>
      </c>
      <c r="R96" s="11">
        <v>0</v>
      </c>
      <c r="S96" s="11">
        <v>1</v>
      </c>
      <c r="T96" s="11">
        <v>0</v>
      </c>
      <c r="U96" s="11">
        <v>0</v>
      </c>
      <c r="V96" s="11">
        <v>1</v>
      </c>
      <c r="W96" s="11">
        <v>0</v>
      </c>
      <c r="X96" s="11">
        <v>0</v>
      </c>
      <c r="Y96" s="11">
        <v>1</v>
      </c>
      <c r="Z96" s="11">
        <v>0</v>
      </c>
      <c r="AA96" s="11">
        <v>0</v>
      </c>
      <c r="AB96" s="11">
        <v>1</v>
      </c>
      <c r="AC96" s="11"/>
      <c r="AD96" s="13"/>
      <c r="AE96" s="13"/>
      <c r="AF96" s="13"/>
      <c r="AG96" s="13"/>
      <c r="AH96" s="14"/>
      <c r="AI96" s="13"/>
      <c r="AJ96" s="13"/>
      <c r="AK96" s="13"/>
      <c r="AL96" s="13"/>
      <c r="AM96" s="17" t="s">
        <v>141</v>
      </c>
      <c r="AN96" s="17" t="s">
        <v>55</v>
      </c>
      <c r="AO96" s="11" t="s">
        <v>456</v>
      </c>
      <c r="AP96" s="52" t="s">
        <v>97</v>
      </c>
      <c r="AQ96" s="17" t="s">
        <v>58</v>
      </c>
      <c r="AR96" s="17"/>
      <c r="AS96" s="78" t="s">
        <v>473</v>
      </c>
    </row>
    <row r="97" spans="1:45" ht="82.5" x14ac:dyDescent="0.3">
      <c r="A97" s="11">
        <v>1</v>
      </c>
      <c r="B97" s="13" t="s">
        <v>246</v>
      </c>
      <c r="C97" s="99" t="s">
        <v>246</v>
      </c>
      <c r="D97" s="13" t="s">
        <v>45</v>
      </c>
      <c r="E97" s="13" t="s">
        <v>111</v>
      </c>
      <c r="F97" s="17" t="s">
        <v>247</v>
      </c>
      <c r="G97" s="14" t="s">
        <v>474</v>
      </c>
      <c r="H97" s="13" t="s">
        <v>719</v>
      </c>
      <c r="I97" s="28" t="s">
        <v>107</v>
      </c>
      <c r="J97" s="28" t="s">
        <v>832</v>
      </c>
      <c r="K97" s="28" t="s">
        <v>832</v>
      </c>
      <c r="L97" s="28" t="s">
        <v>50</v>
      </c>
      <c r="M97" s="28" t="s">
        <v>51</v>
      </c>
      <c r="N97" s="11">
        <v>3</v>
      </c>
      <c r="O97" s="15">
        <v>45659</v>
      </c>
      <c r="P97" s="15">
        <v>46022</v>
      </c>
      <c r="Q97" s="17">
        <v>0</v>
      </c>
      <c r="R97" s="17">
        <v>0</v>
      </c>
      <c r="S97" s="17">
        <v>0</v>
      </c>
      <c r="T97" s="17">
        <v>1</v>
      </c>
      <c r="U97" s="11">
        <v>0</v>
      </c>
      <c r="V97" s="11">
        <v>0</v>
      </c>
      <c r="W97" s="11">
        <v>0</v>
      </c>
      <c r="X97" s="17">
        <v>1</v>
      </c>
      <c r="Y97" s="17">
        <v>0</v>
      </c>
      <c r="Z97" s="17">
        <v>0</v>
      </c>
      <c r="AA97" s="17">
        <v>0</v>
      </c>
      <c r="AB97" s="91">
        <v>1</v>
      </c>
      <c r="AC97" s="11"/>
      <c r="AD97" s="13"/>
      <c r="AE97" s="13"/>
      <c r="AF97" s="13"/>
      <c r="AG97" s="13"/>
      <c r="AH97" s="14"/>
      <c r="AI97" s="13"/>
      <c r="AJ97" s="13"/>
      <c r="AK97" s="13"/>
      <c r="AL97" s="13"/>
      <c r="AM97" s="17"/>
      <c r="AN97" s="17"/>
      <c r="AO97" s="11"/>
      <c r="AP97" s="52"/>
      <c r="AQ97" s="17"/>
      <c r="AR97" s="17"/>
      <c r="AS97" s="78"/>
    </row>
    <row r="98" spans="1:45" ht="82.5" x14ac:dyDescent="0.3">
      <c r="A98" s="17">
        <v>1</v>
      </c>
      <c r="B98" s="13" t="s">
        <v>475</v>
      </c>
      <c r="C98" s="84" t="s">
        <v>246</v>
      </c>
      <c r="D98" s="13" t="s">
        <v>45</v>
      </c>
      <c r="E98" s="13" t="s">
        <v>111</v>
      </c>
      <c r="F98" s="17" t="s">
        <v>247</v>
      </c>
      <c r="G98" s="14" t="s">
        <v>476</v>
      </c>
      <c r="H98" s="13" t="s">
        <v>477</v>
      </c>
      <c r="I98" s="28" t="s">
        <v>107</v>
      </c>
      <c r="J98" s="28" t="s">
        <v>832</v>
      </c>
      <c r="K98" s="28" t="s">
        <v>832</v>
      </c>
      <c r="L98" s="28" t="s">
        <v>50</v>
      </c>
      <c r="M98" s="28" t="s">
        <v>115</v>
      </c>
      <c r="N98" s="11">
        <v>4</v>
      </c>
      <c r="O98" s="15">
        <v>45659</v>
      </c>
      <c r="P98" s="15">
        <v>46022</v>
      </c>
      <c r="Q98" s="11">
        <v>0</v>
      </c>
      <c r="R98" s="11">
        <v>0</v>
      </c>
      <c r="S98" s="17">
        <v>1</v>
      </c>
      <c r="T98" s="11">
        <v>0</v>
      </c>
      <c r="U98" s="11">
        <v>0</v>
      </c>
      <c r="V98" s="17">
        <v>1</v>
      </c>
      <c r="W98" s="11">
        <v>0</v>
      </c>
      <c r="X98" s="11">
        <v>0</v>
      </c>
      <c r="Y98" s="17">
        <v>1</v>
      </c>
      <c r="Z98" s="11">
        <v>0</v>
      </c>
      <c r="AA98" s="11">
        <v>0</v>
      </c>
      <c r="AB98" s="17">
        <v>1</v>
      </c>
      <c r="AC98" s="17"/>
      <c r="AD98" s="13"/>
      <c r="AE98" s="13"/>
      <c r="AF98" s="13"/>
      <c r="AG98" s="13"/>
      <c r="AH98" s="28"/>
      <c r="AI98" s="17"/>
      <c r="AJ98" s="17"/>
      <c r="AK98" s="17"/>
      <c r="AL98" s="17"/>
      <c r="AM98" s="17"/>
      <c r="AN98" s="17" t="s">
        <v>55</v>
      </c>
      <c r="AO98" s="17"/>
      <c r="AP98" s="17"/>
      <c r="AQ98" s="17"/>
      <c r="AR98" s="17"/>
      <c r="AS98" s="78"/>
    </row>
    <row r="99" spans="1:45" ht="115.5" x14ac:dyDescent="0.3">
      <c r="A99" s="17">
        <v>2</v>
      </c>
      <c r="B99" s="13" t="s">
        <v>475</v>
      </c>
      <c r="C99" s="84" t="s">
        <v>246</v>
      </c>
      <c r="D99" s="13" t="s">
        <v>45</v>
      </c>
      <c r="E99" s="13" t="s">
        <v>111</v>
      </c>
      <c r="F99" s="17" t="s">
        <v>247</v>
      </c>
      <c r="G99" s="14" t="s">
        <v>478</v>
      </c>
      <c r="H99" s="13" t="s">
        <v>479</v>
      </c>
      <c r="I99" s="28" t="s">
        <v>107</v>
      </c>
      <c r="J99" s="28" t="s">
        <v>832</v>
      </c>
      <c r="K99" s="28" t="s">
        <v>832</v>
      </c>
      <c r="L99" s="28" t="s">
        <v>50</v>
      </c>
      <c r="M99" s="28" t="s">
        <v>115</v>
      </c>
      <c r="N99" s="11">
        <v>4</v>
      </c>
      <c r="O99" s="15">
        <v>45659</v>
      </c>
      <c r="P99" s="15">
        <v>46022</v>
      </c>
      <c r="Q99" s="11">
        <v>0</v>
      </c>
      <c r="R99" s="11">
        <v>0</v>
      </c>
      <c r="S99" s="17">
        <v>1</v>
      </c>
      <c r="T99" s="11">
        <v>0</v>
      </c>
      <c r="U99" s="11">
        <v>0</v>
      </c>
      <c r="V99" s="17">
        <v>1</v>
      </c>
      <c r="W99" s="11">
        <v>0</v>
      </c>
      <c r="X99" s="11">
        <v>0</v>
      </c>
      <c r="Y99" s="17">
        <v>1</v>
      </c>
      <c r="Z99" s="11">
        <v>0</v>
      </c>
      <c r="AA99" s="11">
        <v>0</v>
      </c>
      <c r="AB99" s="17">
        <v>1</v>
      </c>
      <c r="AC99" s="17"/>
      <c r="AD99" s="13"/>
      <c r="AE99" s="13"/>
      <c r="AF99" s="13"/>
      <c r="AG99" s="13"/>
      <c r="AH99" s="28"/>
      <c r="AI99" s="17"/>
      <c r="AJ99" s="17"/>
      <c r="AK99" s="17"/>
      <c r="AL99" s="17"/>
      <c r="AM99" s="17"/>
      <c r="AN99" s="17" t="s">
        <v>55</v>
      </c>
      <c r="AO99" s="17"/>
      <c r="AP99" s="17"/>
      <c r="AQ99" s="17"/>
      <c r="AR99" s="17"/>
      <c r="AS99" s="78"/>
    </row>
    <row r="100" spans="1:45" ht="115.5" x14ac:dyDescent="0.3">
      <c r="A100" s="11">
        <v>1</v>
      </c>
      <c r="B100" s="53" t="s">
        <v>480</v>
      </c>
      <c r="C100" s="121" t="s">
        <v>480</v>
      </c>
      <c r="D100" s="60" t="s">
        <v>45</v>
      </c>
      <c r="E100" s="60" t="s">
        <v>481</v>
      </c>
      <c r="F100" s="53" t="s">
        <v>482</v>
      </c>
      <c r="G100" s="14" t="s">
        <v>483</v>
      </c>
      <c r="H100" s="13" t="s">
        <v>484</v>
      </c>
      <c r="I100" s="28" t="s">
        <v>82</v>
      </c>
      <c r="J100" s="28" t="s">
        <v>485</v>
      </c>
      <c r="K100" s="28" t="s">
        <v>486</v>
      </c>
      <c r="L100" s="28" t="s">
        <v>62</v>
      </c>
      <c r="M100" s="28" t="s">
        <v>75</v>
      </c>
      <c r="N100" s="11">
        <v>80</v>
      </c>
      <c r="O100" s="15">
        <v>45659</v>
      </c>
      <c r="P100" s="15">
        <v>46022</v>
      </c>
      <c r="Q100" s="11" t="s">
        <v>252</v>
      </c>
      <c r="R100" s="11" t="s">
        <v>252</v>
      </c>
      <c r="S100" s="11" t="s">
        <v>252</v>
      </c>
      <c r="T100" s="11" t="s">
        <v>252</v>
      </c>
      <c r="U100" s="11" t="s">
        <v>252</v>
      </c>
      <c r="V100" s="11" t="s">
        <v>252</v>
      </c>
      <c r="W100" s="11" t="s">
        <v>252</v>
      </c>
      <c r="X100" s="11" t="s">
        <v>252</v>
      </c>
      <c r="Y100" s="11" t="s">
        <v>252</v>
      </c>
      <c r="Z100" s="11" t="s">
        <v>252</v>
      </c>
      <c r="AA100" s="11" t="s">
        <v>252</v>
      </c>
      <c r="AB100" s="11" t="s">
        <v>252</v>
      </c>
      <c r="AC100" s="11"/>
      <c r="AD100" s="12"/>
      <c r="AE100" s="12"/>
      <c r="AF100" s="12"/>
      <c r="AG100" s="12"/>
      <c r="AH100" s="14"/>
      <c r="AI100" s="13"/>
      <c r="AJ100" s="13"/>
      <c r="AK100" s="13"/>
      <c r="AL100" s="13"/>
      <c r="AM100" s="13"/>
      <c r="AN100" s="54" t="s">
        <v>55</v>
      </c>
      <c r="AO100" s="55" t="s">
        <v>487</v>
      </c>
      <c r="AP100" s="13"/>
      <c r="AQ100" s="13"/>
      <c r="AR100" s="13"/>
      <c r="AS100" s="78" t="s">
        <v>488</v>
      </c>
    </row>
    <row r="101" spans="1:45" ht="82.5" x14ac:dyDescent="0.3">
      <c r="A101" s="55">
        <v>2</v>
      </c>
      <c r="B101" s="53" t="s">
        <v>480</v>
      </c>
      <c r="C101" s="121" t="s">
        <v>480</v>
      </c>
      <c r="D101" s="60" t="s">
        <v>45</v>
      </c>
      <c r="E101" s="60" t="s">
        <v>481</v>
      </c>
      <c r="F101" s="53" t="s">
        <v>482</v>
      </c>
      <c r="G101" s="56" t="s">
        <v>489</v>
      </c>
      <c r="H101" s="56" t="s">
        <v>490</v>
      </c>
      <c r="I101" s="28" t="s">
        <v>82</v>
      </c>
      <c r="J101" s="28" t="s">
        <v>491</v>
      </c>
      <c r="K101" s="28" t="s">
        <v>492</v>
      </c>
      <c r="L101" s="28" t="s">
        <v>62</v>
      </c>
      <c r="M101" s="28" t="s">
        <v>75</v>
      </c>
      <c r="N101" s="11">
        <v>80</v>
      </c>
      <c r="O101" s="15">
        <v>45659</v>
      </c>
      <c r="P101" s="15">
        <v>46022</v>
      </c>
      <c r="Q101" s="11" t="s">
        <v>252</v>
      </c>
      <c r="R101" s="11" t="s">
        <v>252</v>
      </c>
      <c r="S101" s="11" t="s">
        <v>252</v>
      </c>
      <c r="T101" s="11" t="s">
        <v>252</v>
      </c>
      <c r="U101" s="11" t="s">
        <v>252</v>
      </c>
      <c r="V101" s="11" t="s">
        <v>252</v>
      </c>
      <c r="W101" s="11" t="s">
        <v>252</v>
      </c>
      <c r="X101" s="11" t="s">
        <v>252</v>
      </c>
      <c r="Y101" s="11" t="s">
        <v>252</v>
      </c>
      <c r="Z101" s="11" t="s">
        <v>252</v>
      </c>
      <c r="AA101" s="11" t="s">
        <v>252</v>
      </c>
      <c r="AB101" s="11" t="s">
        <v>252</v>
      </c>
      <c r="AC101" s="55"/>
      <c r="AD101" s="53"/>
      <c r="AE101" s="53"/>
      <c r="AF101" s="53"/>
      <c r="AG101" s="53"/>
      <c r="AH101" s="55"/>
      <c r="AI101" s="55"/>
      <c r="AJ101" s="55"/>
      <c r="AK101" s="55"/>
      <c r="AL101" s="55"/>
      <c r="AM101" s="55"/>
      <c r="AN101" s="54" t="s">
        <v>55</v>
      </c>
      <c r="AO101" s="55" t="s">
        <v>487</v>
      </c>
      <c r="AP101" s="55"/>
      <c r="AQ101" s="55"/>
      <c r="AR101" s="55"/>
      <c r="AS101" s="78" t="s">
        <v>493</v>
      </c>
    </row>
    <row r="102" spans="1:45" ht="82.5" x14ac:dyDescent="0.3">
      <c r="A102" s="11">
        <v>3</v>
      </c>
      <c r="B102" s="53" t="s">
        <v>480</v>
      </c>
      <c r="C102" s="121" t="s">
        <v>480</v>
      </c>
      <c r="D102" s="60" t="s">
        <v>45</v>
      </c>
      <c r="E102" s="60" t="s">
        <v>481</v>
      </c>
      <c r="F102" s="53" t="s">
        <v>482</v>
      </c>
      <c r="G102" s="20" t="s">
        <v>494</v>
      </c>
      <c r="H102" s="14" t="s">
        <v>495</v>
      </c>
      <c r="I102" s="28" t="s">
        <v>82</v>
      </c>
      <c r="J102" s="28" t="s">
        <v>496</v>
      </c>
      <c r="K102" s="28" t="s">
        <v>497</v>
      </c>
      <c r="L102" s="28" t="s">
        <v>62</v>
      </c>
      <c r="M102" s="28" t="s">
        <v>75</v>
      </c>
      <c r="N102" s="11">
        <v>80</v>
      </c>
      <c r="O102" s="15">
        <v>45659</v>
      </c>
      <c r="P102" s="15">
        <v>46022</v>
      </c>
      <c r="Q102" s="11" t="s">
        <v>252</v>
      </c>
      <c r="R102" s="11" t="s">
        <v>252</v>
      </c>
      <c r="S102" s="11" t="s">
        <v>252</v>
      </c>
      <c r="T102" s="11" t="s">
        <v>252</v>
      </c>
      <c r="U102" s="11" t="s">
        <v>252</v>
      </c>
      <c r="V102" s="11" t="s">
        <v>252</v>
      </c>
      <c r="W102" s="11" t="s">
        <v>252</v>
      </c>
      <c r="X102" s="11" t="s">
        <v>252</v>
      </c>
      <c r="Y102" s="11" t="s">
        <v>252</v>
      </c>
      <c r="Z102" s="11" t="s">
        <v>252</v>
      </c>
      <c r="AA102" s="11" t="s">
        <v>252</v>
      </c>
      <c r="AB102" s="11" t="s">
        <v>252</v>
      </c>
      <c r="AC102" s="11"/>
      <c r="AD102" s="12"/>
      <c r="AE102" s="12"/>
      <c r="AF102" s="12"/>
      <c r="AG102" s="12"/>
      <c r="AH102" s="14"/>
      <c r="AI102" s="13"/>
      <c r="AJ102" s="13"/>
      <c r="AK102" s="13"/>
      <c r="AL102" s="13"/>
      <c r="AM102" s="13"/>
      <c r="AN102" s="54" t="s">
        <v>55</v>
      </c>
      <c r="AO102" s="55" t="s">
        <v>487</v>
      </c>
      <c r="AP102" s="13"/>
      <c r="AQ102" s="13"/>
      <c r="AR102" s="13"/>
      <c r="AS102" s="78" t="s">
        <v>498</v>
      </c>
    </row>
    <row r="103" spans="1:45" ht="99" x14ac:dyDescent="0.3">
      <c r="A103" s="11">
        <v>4</v>
      </c>
      <c r="B103" s="53" t="s">
        <v>480</v>
      </c>
      <c r="C103" s="121" t="s">
        <v>480</v>
      </c>
      <c r="D103" s="60" t="s">
        <v>45</v>
      </c>
      <c r="E103" s="60" t="s">
        <v>481</v>
      </c>
      <c r="F103" s="53" t="s">
        <v>482</v>
      </c>
      <c r="G103" s="14" t="s">
        <v>499</v>
      </c>
      <c r="H103" s="14" t="s">
        <v>500</v>
      </c>
      <c r="I103" s="28" t="s">
        <v>82</v>
      </c>
      <c r="J103" s="28" t="s">
        <v>501</v>
      </c>
      <c r="K103" s="28" t="s">
        <v>502</v>
      </c>
      <c r="L103" s="28" t="s">
        <v>62</v>
      </c>
      <c r="M103" s="28" t="s">
        <v>75</v>
      </c>
      <c r="N103" s="11">
        <v>80</v>
      </c>
      <c r="O103" s="15">
        <v>45659</v>
      </c>
      <c r="P103" s="15">
        <v>46022</v>
      </c>
      <c r="Q103" s="11" t="s">
        <v>252</v>
      </c>
      <c r="R103" s="11" t="s">
        <v>252</v>
      </c>
      <c r="S103" s="11" t="s">
        <v>252</v>
      </c>
      <c r="T103" s="11" t="s">
        <v>252</v>
      </c>
      <c r="U103" s="11" t="s">
        <v>252</v>
      </c>
      <c r="V103" s="11" t="s">
        <v>252</v>
      </c>
      <c r="W103" s="11" t="s">
        <v>252</v>
      </c>
      <c r="X103" s="11" t="s">
        <v>252</v>
      </c>
      <c r="Y103" s="11" t="s">
        <v>252</v>
      </c>
      <c r="Z103" s="11" t="s">
        <v>252</v>
      </c>
      <c r="AA103" s="11" t="s">
        <v>252</v>
      </c>
      <c r="AB103" s="11" t="s">
        <v>252</v>
      </c>
      <c r="AC103" s="11"/>
      <c r="AD103" s="12"/>
      <c r="AE103" s="12"/>
      <c r="AF103" s="12"/>
      <c r="AG103" s="12"/>
      <c r="AH103" s="14"/>
      <c r="AI103" s="13"/>
      <c r="AJ103" s="13"/>
      <c r="AK103" s="13"/>
      <c r="AL103" s="13"/>
      <c r="AM103" s="13"/>
      <c r="AN103" s="54" t="s">
        <v>55</v>
      </c>
      <c r="AO103" s="55" t="s">
        <v>487</v>
      </c>
      <c r="AP103" s="13"/>
      <c r="AQ103" s="13"/>
      <c r="AR103" s="13"/>
      <c r="AS103" s="78" t="s">
        <v>498</v>
      </c>
    </row>
    <row r="104" spans="1:45" ht="82.5" x14ac:dyDescent="0.3">
      <c r="A104" s="11">
        <v>5</v>
      </c>
      <c r="B104" s="53" t="s">
        <v>480</v>
      </c>
      <c r="C104" s="121" t="s">
        <v>480</v>
      </c>
      <c r="D104" s="60" t="s">
        <v>45</v>
      </c>
      <c r="E104" s="60" t="s">
        <v>481</v>
      </c>
      <c r="F104" s="53" t="s">
        <v>482</v>
      </c>
      <c r="G104" s="14" t="s">
        <v>503</v>
      </c>
      <c r="H104" s="14" t="s">
        <v>504</v>
      </c>
      <c r="I104" s="28" t="s">
        <v>82</v>
      </c>
      <c r="J104" s="28" t="s">
        <v>505</v>
      </c>
      <c r="K104" s="28" t="s">
        <v>506</v>
      </c>
      <c r="L104" s="28" t="s">
        <v>62</v>
      </c>
      <c r="M104" s="28" t="s">
        <v>75</v>
      </c>
      <c r="N104" s="11">
        <v>80</v>
      </c>
      <c r="O104" s="15">
        <v>45659</v>
      </c>
      <c r="P104" s="15">
        <v>46022</v>
      </c>
      <c r="Q104" s="11" t="s">
        <v>252</v>
      </c>
      <c r="R104" s="11" t="s">
        <v>252</v>
      </c>
      <c r="S104" s="11" t="s">
        <v>252</v>
      </c>
      <c r="T104" s="11" t="s">
        <v>252</v>
      </c>
      <c r="U104" s="11" t="s">
        <v>252</v>
      </c>
      <c r="V104" s="11" t="s">
        <v>252</v>
      </c>
      <c r="W104" s="11" t="s">
        <v>252</v>
      </c>
      <c r="X104" s="11" t="s">
        <v>252</v>
      </c>
      <c r="Y104" s="11" t="s">
        <v>252</v>
      </c>
      <c r="Z104" s="11" t="s">
        <v>252</v>
      </c>
      <c r="AA104" s="11" t="s">
        <v>252</v>
      </c>
      <c r="AB104" s="11" t="s">
        <v>252</v>
      </c>
      <c r="AC104" s="11"/>
      <c r="AD104" s="12"/>
      <c r="AE104" s="12"/>
      <c r="AF104" s="12"/>
      <c r="AG104" s="12"/>
      <c r="AH104" s="14"/>
      <c r="AI104" s="13"/>
      <c r="AJ104" s="13"/>
      <c r="AK104" s="13"/>
      <c r="AL104" s="13"/>
      <c r="AM104" s="13"/>
      <c r="AN104" s="54" t="s">
        <v>55</v>
      </c>
      <c r="AO104" s="55" t="s">
        <v>487</v>
      </c>
      <c r="AP104" s="13"/>
      <c r="AQ104" s="13"/>
      <c r="AR104" s="13"/>
      <c r="AS104" s="78" t="s">
        <v>507</v>
      </c>
    </row>
    <row r="105" spans="1:45" ht="82.5" x14ac:dyDescent="0.3">
      <c r="A105" s="11">
        <v>6</v>
      </c>
      <c r="B105" s="53" t="s">
        <v>480</v>
      </c>
      <c r="C105" s="121" t="s">
        <v>480</v>
      </c>
      <c r="D105" s="60" t="s">
        <v>45</v>
      </c>
      <c r="E105" s="60" t="s">
        <v>481</v>
      </c>
      <c r="F105" s="53" t="s">
        <v>482</v>
      </c>
      <c r="G105" s="20" t="s">
        <v>508</v>
      </c>
      <c r="H105" s="14" t="s">
        <v>509</v>
      </c>
      <c r="I105" s="28" t="s">
        <v>82</v>
      </c>
      <c r="J105" s="28" t="s">
        <v>510</v>
      </c>
      <c r="K105" s="28" t="s">
        <v>511</v>
      </c>
      <c r="L105" s="28" t="s">
        <v>62</v>
      </c>
      <c r="M105" s="28" t="s">
        <v>75</v>
      </c>
      <c r="N105" s="11">
        <v>90</v>
      </c>
      <c r="O105" s="15">
        <v>45659</v>
      </c>
      <c r="P105" s="15">
        <v>46022</v>
      </c>
      <c r="Q105" s="11" t="s">
        <v>252</v>
      </c>
      <c r="R105" s="11" t="s">
        <v>252</v>
      </c>
      <c r="S105" s="11" t="s">
        <v>252</v>
      </c>
      <c r="T105" s="11" t="s">
        <v>252</v>
      </c>
      <c r="U105" s="11" t="s">
        <v>252</v>
      </c>
      <c r="V105" s="11" t="s">
        <v>252</v>
      </c>
      <c r="W105" s="11" t="s">
        <v>252</v>
      </c>
      <c r="X105" s="11" t="s">
        <v>252</v>
      </c>
      <c r="Y105" s="11" t="s">
        <v>252</v>
      </c>
      <c r="Z105" s="11" t="s">
        <v>252</v>
      </c>
      <c r="AA105" s="11" t="s">
        <v>252</v>
      </c>
      <c r="AB105" s="11" t="s">
        <v>252</v>
      </c>
      <c r="AC105" s="11"/>
      <c r="AD105" s="12"/>
      <c r="AE105" s="12"/>
      <c r="AF105" s="12"/>
      <c r="AG105" s="12"/>
      <c r="AH105" s="14"/>
      <c r="AI105" s="13"/>
      <c r="AJ105" s="13"/>
      <c r="AK105" s="13"/>
      <c r="AL105" s="13"/>
      <c r="AM105" s="13"/>
      <c r="AN105" s="54" t="s">
        <v>55</v>
      </c>
      <c r="AO105" s="55" t="s">
        <v>487</v>
      </c>
      <c r="AP105" s="13"/>
      <c r="AQ105" s="13"/>
      <c r="AR105" s="13"/>
      <c r="AS105" s="78" t="s">
        <v>512</v>
      </c>
    </row>
    <row r="106" spans="1:45" ht="82.5" x14ac:dyDescent="0.3">
      <c r="A106" s="11">
        <v>7</v>
      </c>
      <c r="B106" s="53" t="s">
        <v>480</v>
      </c>
      <c r="C106" s="121" t="s">
        <v>480</v>
      </c>
      <c r="D106" s="60" t="s">
        <v>45</v>
      </c>
      <c r="E106" s="60" t="s">
        <v>481</v>
      </c>
      <c r="F106" s="53" t="s">
        <v>482</v>
      </c>
      <c r="G106" s="12" t="s">
        <v>513</v>
      </c>
      <c r="H106" s="13" t="s">
        <v>514</v>
      </c>
      <c r="I106" s="28" t="s">
        <v>82</v>
      </c>
      <c r="J106" s="28" t="s">
        <v>515</v>
      </c>
      <c r="K106" s="28" t="s">
        <v>516</v>
      </c>
      <c r="L106" s="28" t="s">
        <v>62</v>
      </c>
      <c r="M106" s="28" t="s">
        <v>75</v>
      </c>
      <c r="N106" s="11">
        <v>90</v>
      </c>
      <c r="O106" s="15">
        <v>45659</v>
      </c>
      <c r="P106" s="15">
        <v>46022</v>
      </c>
      <c r="Q106" s="11" t="s">
        <v>252</v>
      </c>
      <c r="R106" s="11" t="s">
        <v>252</v>
      </c>
      <c r="S106" s="11" t="s">
        <v>252</v>
      </c>
      <c r="T106" s="11" t="s">
        <v>252</v>
      </c>
      <c r="U106" s="11" t="s">
        <v>252</v>
      </c>
      <c r="V106" s="11" t="s">
        <v>252</v>
      </c>
      <c r="W106" s="11" t="s">
        <v>252</v>
      </c>
      <c r="X106" s="11" t="s">
        <v>252</v>
      </c>
      <c r="Y106" s="11" t="s">
        <v>252</v>
      </c>
      <c r="Z106" s="11" t="s">
        <v>252</v>
      </c>
      <c r="AA106" s="11" t="s">
        <v>252</v>
      </c>
      <c r="AB106" s="11" t="s">
        <v>252</v>
      </c>
      <c r="AC106" s="11"/>
      <c r="AD106" s="12"/>
      <c r="AE106" s="12"/>
      <c r="AF106" s="12"/>
      <c r="AG106" s="12"/>
      <c r="AH106" s="14"/>
      <c r="AI106" s="13"/>
      <c r="AJ106" s="13"/>
      <c r="AK106" s="13"/>
      <c r="AL106" s="13"/>
      <c r="AM106" s="13"/>
      <c r="AN106" s="54" t="s">
        <v>55</v>
      </c>
      <c r="AO106" s="55" t="s">
        <v>487</v>
      </c>
      <c r="AP106" s="13"/>
      <c r="AQ106" s="13"/>
      <c r="AR106" s="13"/>
      <c r="AS106" s="78" t="s">
        <v>517</v>
      </c>
    </row>
    <row r="107" spans="1:45" ht="82.5" x14ac:dyDescent="0.3">
      <c r="A107" s="11">
        <v>1</v>
      </c>
      <c r="B107" s="12" t="s">
        <v>518</v>
      </c>
      <c r="C107" s="99" t="s">
        <v>518</v>
      </c>
      <c r="D107" s="13" t="s">
        <v>45</v>
      </c>
      <c r="E107" s="13" t="s">
        <v>111</v>
      </c>
      <c r="F107" s="12" t="s">
        <v>247</v>
      </c>
      <c r="G107" s="13" t="s">
        <v>519</v>
      </c>
      <c r="H107" s="17" t="s">
        <v>520</v>
      </c>
      <c r="I107" s="28" t="s">
        <v>107</v>
      </c>
      <c r="J107" s="28" t="s">
        <v>832</v>
      </c>
      <c r="K107" s="28" t="s">
        <v>832</v>
      </c>
      <c r="L107" s="28" t="s">
        <v>50</v>
      </c>
      <c r="M107" s="28" t="s">
        <v>75</v>
      </c>
      <c r="N107" s="11">
        <v>12</v>
      </c>
      <c r="O107" s="15">
        <v>45659</v>
      </c>
      <c r="P107" s="15">
        <v>45688</v>
      </c>
      <c r="Q107" s="11">
        <v>1</v>
      </c>
      <c r="R107" s="11">
        <v>1</v>
      </c>
      <c r="S107" s="11">
        <v>1</v>
      </c>
      <c r="T107" s="11">
        <v>1</v>
      </c>
      <c r="U107" s="11">
        <v>1</v>
      </c>
      <c r="V107" s="11">
        <v>1</v>
      </c>
      <c r="W107" s="11">
        <v>1</v>
      </c>
      <c r="X107" s="11">
        <v>1</v>
      </c>
      <c r="Y107" s="11">
        <v>1</v>
      </c>
      <c r="Z107" s="11">
        <v>1</v>
      </c>
      <c r="AA107" s="11">
        <v>1</v>
      </c>
      <c r="AB107" s="11">
        <v>1</v>
      </c>
      <c r="AC107" s="16">
        <v>202300000000141</v>
      </c>
      <c r="AD107" s="13" t="s">
        <v>116</v>
      </c>
      <c r="AE107" s="13" t="s">
        <v>521</v>
      </c>
      <c r="AF107" s="13" t="s">
        <v>118</v>
      </c>
      <c r="AG107" s="12"/>
      <c r="AH107" s="11"/>
      <c r="AI107" s="11"/>
      <c r="AJ107" s="11"/>
      <c r="AK107" s="11"/>
      <c r="AL107" s="11"/>
      <c r="AM107" s="11"/>
      <c r="AN107" s="11"/>
      <c r="AO107" s="90" t="s">
        <v>96</v>
      </c>
      <c r="AP107" s="93" t="s">
        <v>522</v>
      </c>
      <c r="AQ107" s="90" t="s">
        <v>58</v>
      </c>
      <c r="AR107" s="11"/>
      <c r="AS107" s="73"/>
    </row>
    <row r="108" spans="1:45" ht="82.5" x14ac:dyDescent="0.3">
      <c r="A108" s="11">
        <v>2</v>
      </c>
      <c r="B108" s="12" t="s">
        <v>518</v>
      </c>
      <c r="C108" s="99" t="s">
        <v>518</v>
      </c>
      <c r="D108" s="13" t="s">
        <v>45</v>
      </c>
      <c r="E108" s="12" t="s">
        <v>111</v>
      </c>
      <c r="F108" s="12" t="s">
        <v>247</v>
      </c>
      <c r="G108" s="14" t="s">
        <v>720</v>
      </c>
      <c r="H108" s="17" t="s">
        <v>721</v>
      </c>
      <c r="I108" s="28" t="s">
        <v>107</v>
      </c>
      <c r="J108" s="28" t="s">
        <v>832</v>
      </c>
      <c r="K108" s="28" t="s">
        <v>832</v>
      </c>
      <c r="L108" s="28" t="s">
        <v>62</v>
      </c>
      <c r="M108" s="28" t="s">
        <v>115</v>
      </c>
      <c r="N108" s="11">
        <v>100</v>
      </c>
      <c r="O108" s="15">
        <v>45670</v>
      </c>
      <c r="P108" s="15">
        <v>46022</v>
      </c>
      <c r="Q108" s="11">
        <v>0</v>
      </c>
      <c r="R108" s="11">
        <v>0</v>
      </c>
      <c r="S108" s="11">
        <v>25</v>
      </c>
      <c r="T108" s="11">
        <v>0</v>
      </c>
      <c r="U108" s="11">
        <v>0</v>
      </c>
      <c r="V108" s="11">
        <v>25</v>
      </c>
      <c r="W108" s="11">
        <v>0</v>
      </c>
      <c r="X108" s="11">
        <v>0</v>
      </c>
      <c r="Y108" s="11">
        <v>25</v>
      </c>
      <c r="Z108" s="11">
        <v>0</v>
      </c>
      <c r="AA108" s="11">
        <v>0</v>
      </c>
      <c r="AB108" s="11">
        <v>25</v>
      </c>
      <c r="AC108" s="16">
        <v>202300000000141</v>
      </c>
      <c r="AD108" s="13" t="s">
        <v>116</v>
      </c>
      <c r="AE108" s="13" t="s">
        <v>521</v>
      </c>
      <c r="AF108" s="13" t="s">
        <v>54</v>
      </c>
      <c r="AG108" s="12"/>
      <c r="AH108" s="14"/>
      <c r="AI108" s="13"/>
      <c r="AJ108" s="13"/>
      <c r="AK108" s="13"/>
      <c r="AL108" s="13"/>
      <c r="AM108" s="13"/>
      <c r="AN108" s="13"/>
      <c r="AO108" s="13"/>
      <c r="AP108" s="13"/>
      <c r="AQ108" s="13"/>
      <c r="AR108" s="13"/>
      <c r="AS108" s="73"/>
    </row>
    <row r="109" spans="1:45" ht="82.5" x14ac:dyDescent="0.3">
      <c r="A109" s="17">
        <v>3</v>
      </c>
      <c r="B109" s="12" t="s">
        <v>518</v>
      </c>
      <c r="C109" s="84" t="s">
        <v>518</v>
      </c>
      <c r="D109" s="13" t="s">
        <v>45</v>
      </c>
      <c r="E109" s="13" t="s">
        <v>524</v>
      </c>
      <c r="F109" s="13" t="s">
        <v>247</v>
      </c>
      <c r="G109" s="13" t="s">
        <v>525</v>
      </c>
      <c r="H109" s="17" t="s">
        <v>526</v>
      </c>
      <c r="I109" s="28" t="s">
        <v>107</v>
      </c>
      <c r="J109" s="28" t="s">
        <v>832</v>
      </c>
      <c r="K109" s="28" t="s">
        <v>832</v>
      </c>
      <c r="L109" s="28" t="s">
        <v>62</v>
      </c>
      <c r="M109" s="28" t="s">
        <v>51</v>
      </c>
      <c r="N109" s="11">
        <v>100</v>
      </c>
      <c r="O109" s="15">
        <v>45659</v>
      </c>
      <c r="P109" s="15">
        <v>46022</v>
      </c>
      <c r="Q109" s="17">
        <v>0</v>
      </c>
      <c r="R109" s="17">
        <v>0</v>
      </c>
      <c r="S109" s="17">
        <v>0</v>
      </c>
      <c r="T109" s="17">
        <v>25</v>
      </c>
      <c r="U109" s="11">
        <v>0</v>
      </c>
      <c r="V109" s="11">
        <v>0</v>
      </c>
      <c r="W109" s="11">
        <v>0</v>
      </c>
      <c r="X109" s="17">
        <v>50</v>
      </c>
      <c r="Y109" s="17">
        <v>0</v>
      </c>
      <c r="Z109" s="17">
        <v>0</v>
      </c>
      <c r="AA109" s="17">
        <v>0</v>
      </c>
      <c r="AB109" s="17">
        <v>25</v>
      </c>
      <c r="AC109" s="16">
        <v>202300000000141</v>
      </c>
      <c r="AD109" s="13" t="s">
        <v>116</v>
      </c>
      <c r="AE109" s="13" t="s">
        <v>521</v>
      </c>
      <c r="AF109" s="13" t="s">
        <v>118</v>
      </c>
      <c r="AG109" s="13"/>
      <c r="AH109" s="14"/>
      <c r="AI109" s="13"/>
      <c r="AJ109" s="13"/>
      <c r="AK109" s="13"/>
      <c r="AL109" s="13"/>
      <c r="AM109" s="13"/>
      <c r="AN109" s="13" t="s">
        <v>55</v>
      </c>
      <c r="AO109" s="13" t="s">
        <v>119</v>
      </c>
      <c r="AP109" s="13" t="s">
        <v>97</v>
      </c>
      <c r="AQ109" s="13" t="s">
        <v>527</v>
      </c>
      <c r="AR109" s="13"/>
      <c r="AS109" s="73" t="s">
        <v>528</v>
      </c>
    </row>
    <row r="110" spans="1:45" ht="99" x14ac:dyDescent="0.3">
      <c r="A110" s="17">
        <v>4</v>
      </c>
      <c r="B110" s="12" t="s">
        <v>518</v>
      </c>
      <c r="C110" s="84" t="s">
        <v>518</v>
      </c>
      <c r="D110" s="13" t="s">
        <v>45</v>
      </c>
      <c r="E110" s="13" t="s">
        <v>524</v>
      </c>
      <c r="F110" s="13" t="s">
        <v>247</v>
      </c>
      <c r="G110" s="14" t="s">
        <v>529</v>
      </c>
      <c r="H110" s="17" t="s">
        <v>530</v>
      </c>
      <c r="I110" s="28" t="s">
        <v>82</v>
      </c>
      <c r="J110" s="28" t="s">
        <v>531</v>
      </c>
      <c r="K110" s="28" t="s">
        <v>532</v>
      </c>
      <c r="L110" s="28" t="s">
        <v>62</v>
      </c>
      <c r="M110" s="28" t="s">
        <v>75</v>
      </c>
      <c r="N110" s="11">
        <v>100</v>
      </c>
      <c r="O110" s="15">
        <v>45659</v>
      </c>
      <c r="P110" s="15">
        <v>46022</v>
      </c>
      <c r="Q110" s="11" t="s">
        <v>252</v>
      </c>
      <c r="R110" s="11" t="s">
        <v>252</v>
      </c>
      <c r="S110" s="11" t="s">
        <v>252</v>
      </c>
      <c r="T110" s="11" t="s">
        <v>252</v>
      </c>
      <c r="U110" s="11" t="s">
        <v>252</v>
      </c>
      <c r="V110" s="11" t="s">
        <v>252</v>
      </c>
      <c r="W110" s="11" t="s">
        <v>252</v>
      </c>
      <c r="X110" s="11" t="s">
        <v>252</v>
      </c>
      <c r="Y110" s="11" t="s">
        <v>252</v>
      </c>
      <c r="Z110" s="11" t="s">
        <v>252</v>
      </c>
      <c r="AA110" s="11" t="s">
        <v>252</v>
      </c>
      <c r="AB110" s="11" t="s">
        <v>252</v>
      </c>
      <c r="AC110" s="16">
        <v>202300000000141</v>
      </c>
      <c r="AD110" s="13" t="s">
        <v>116</v>
      </c>
      <c r="AE110" s="13" t="s">
        <v>521</v>
      </c>
      <c r="AF110" s="13" t="s">
        <v>118</v>
      </c>
      <c r="AG110" s="13"/>
      <c r="AH110" s="14"/>
      <c r="AI110" s="13"/>
      <c r="AJ110" s="13"/>
      <c r="AK110" s="13"/>
      <c r="AL110" s="13"/>
      <c r="AM110" s="13"/>
      <c r="AN110" s="13" t="s">
        <v>55</v>
      </c>
      <c r="AO110" s="13" t="s">
        <v>533</v>
      </c>
      <c r="AP110" s="13" t="s">
        <v>522</v>
      </c>
      <c r="AQ110" s="13" t="s">
        <v>120</v>
      </c>
      <c r="AR110" s="13"/>
      <c r="AS110" s="73" t="s">
        <v>534</v>
      </c>
    </row>
    <row r="111" spans="1:45" ht="82.5" x14ac:dyDescent="0.3">
      <c r="A111" s="17">
        <v>5</v>
      </c>
      <c r="B111" s="12" t="s">
        <v>518</v>
      </c>
      <c r="C111" s="84" t="s">
        <v>518</v>
      </c>
      <c r="D111" s="13" t="s">
        <v>45</v>
      </c>
      <c r="E111" s="13" t="s">
        <v>524</v>
      </c>
      <c r="F111" s="13" t="s">
        <v>247</v>
      </c>
      <c r="G111" s="14" t="s">
        <v>535</v>
      </c>
      <c r="H111" s="17" t="s">
        <v>536</v>
      </c>
      <c r="I111" s="28" t="s">
        <v>107</v>
      </c>
      <c r="J111" s="28" t="s">
        <v>832</v>
      </c>
      <c r="K111" s="28" t="s">
        <v>832</v>
      </c>
      <c r="L111" s="28" t="s">
        <v>50</v>
      </c>
      <c r="M111" s="28" t="s">
        <v>75</v>
      </c>
      <c r="N111" s="11">
        <v>6</v>
      </c>
      <c r="O111" s="15">
        <v>45659</v>
      </c>
      <c r="P111" s="15">
        <v>46022</v>
      </c>
      <c r="Q111" s="17">
        <v>1</v>
      </c>
      <c r="R111" s="17">
        <v>0</v>
      </c>
      <c r="S111" s="17">
        <v>1</v>
      </c>
      <c r="T111" s="17">
        <v>1</v>
      </c>
      <c r="U111" s="17">
        <v>0</v>
      </c>
      <c r="V111" s="17">
        <v>0</v>
      </c>
      <c r="W111" s="17">
        <v>1</v>
      </c>
      <c r="X111" s="17">
        <v>1</v>
      </c>
      <c r="Y111" s="17">
        <v>0</v>
      </c>
      <c r="Z111" s="17">
        <v>0</v>
      </c>
      <c r="AA111" s="17">
        <v>0</v>
      </c>
      <c r="AB111" s="17">
        <v>1</v>
      </c>
      <c r="AC111" s="16">
        <v>202300000000141</v>
      </c>
      <c r="AD111" s="13" t="s">
        <v>116</v>
      </c>
      <c r="AE111" s="13" t="s">
        <v>521</v>
      </c>
      <c r="AF111" s="13" t="s">
        <v>118</v>
      </c>
      <c r="AG111" s="13"/>
      <c r="AH111" s="14"/>
      <c r="AI111" s="13"/>
      <c r="AJ111" s="13"/>
      <c r="AK111" s="13"/>
      <c r="AL111" s="13"/>
      <c r="AM111" s="13"/>
      <c r="AN111" s="13" t="s">
        <v>55</v>
      </c>
      <c r="AO111" s="13" t="s">
        <v>96</v>
      </c>
      <c r="AP111" s="13" t="s">
        <v>522</v>
      </c>
      <c r="AQ111" s="13" t="s">
        <v>58</v>
      </c>
      <c r="AR111" s="13"/>
      <c r="AS111" s="73" t="s">
        <v>537</v>
      </c>
    </row>
    <row r="112" spans="1:45" ht="82.5" x14ac:dyDescent="0.3">
      <c r="A112" s="17">
        <v>6</v>
      </c>
      <c r="B112" s="12" t="s">
        <v>518</v>
      </c>
      <c r="C112" s="84" t="s">
        <v>518</v>
      </c>
      <c r="D112" s="13" t="s">
        <v>45</v>
      </c>
      <c r="E112" s="13" t="s">
        <v>524</v>
      </c>
      <c r="F112" s="13" t="s">
        <v>247</v>
      </c>
      <c r="G112" s="13" t="s">
        <v>538</v>
      </c>
      <c r="H112" s="17" t="s">
        <v>539</v>
      </c>
      <c r="I112" s="28" t="s">
        <v>107</v>
      </c>
      <c r="J112" s="28" t="s">
        <v>832</v>
      </c>
      <c r="K112" s="28" t="s">
        <v>832</v>
      </c>
      <c r="L112" s="28" t="s">
        <v>62</v>
      </c>
      <c r="M112" s="28" t="s">
        <v>115</v>
      </c>
      <c r="N112" s="11">
        <v>100</v>
      </c>
      <c r="O112" s="15">
        <v>45659</v>
      </c>
      <c r="P112" s="15">
        <v>46022</v>
      </c>
      <c r="Q112" s="11">
        <v>0</v>
      </c>
      <c r="R112" s="11">
        <v>0</v>
      </c>
      <c r="S112" s="17">
        <v>25</v>
      </c>
      <c r="T112" s="11">
        <v>0</v>
      </c>
      <c r="U112" s="11">
        <v>0</v>
      </c>
      <c r="V112" s="17">
        <v>25</v>
      </c>
      <c r="W112" s="11">
        <v>0</v>
      </c>
      <c r="X112" s="11">
        <v>0</v>
      </c>
      <c r="Y112" s="17">
        <v>25</v>
      </c>
      <c r="Z112" s="11">
        <v>0</v>
      </c>
      <c r="AA112" s="11">
        <v>0</v>
      </c>
      <c r="AB112" s="17">
        <v>25</v>
      </c>
      <c r="AC112" s="16">
        <v>202300000000141</v>
      </c>
      <c r="AD112" s="13" t="s">
        <v>116</v>
      </c>
      <c r="AE112" s="13" t="s">
        <v>521</v>
      </c>
      <c r="AF112" s="13" t="s">
        <v>118</v>
      </c>
      <c r="AG112" s="13"/>
      <c r="AH112" s="14"/>
      <c r="AI112" s="13"/>
      <c r="AJ112" s="13"/>
      <c r="AK112" s="13"/>
      <c r="AL112" s="13"/>
      <c r="AM112" s="13"/>
      <c r="AN112" s="13" t="s">
        <v>55</v>
      </c>
      <c r="AO112" s="13" t="s">
        <v>96</v>
      </c>
      <c r="AP112" s="13" t="s">
        <v>97</v>
      </c>
      <c r="AQ112" s="13" t="s">
        <v>540</v>
      </c>
      <c r="AR112" s="13"/>
      <c r="AS112" s="73" t="s">
        <v>541</v>
      </c>
    </row>
    <row r="113" spans="1:45" s="18" customFormat="1" ht="82.5" x14ac:dyDescent="0.25">
      <c r="A113" s="17">
        <v>7</v>
      </c>
      <c r="B113" s="12" t="s">
        <v>518</v>
      </c>
      <c r="C113" s="84" t="s">
        <v>518</v>
      </c>
      <c r="D113" s="13" t="s">
        <v>45</v>
      </c>
      <c r="E113" s="13" t="s">
        <v>524</v>
      </c>
      <c r="F113" s="13" t="s">
        <v>247</v>
      </c>
      <c r="G113" s="13" t="s">
        <v>542</v>
      </c>
      <c r="H113" s="17" t="s">
        <v>543</v>
      </c>
      <c r="I113" s="28" t="s">
        <v>107</v>
      </c>
      <c r="J113" s="28" t="s">
        <v>832</v>
      </c>
      <c r="K113" s="28" t="s">
        <v>832</v>
      </c>
      <c r="L113" s="28" t="s">
        <v>50</v>
      </c>
      <c r="M113" s="28" t="s">
        <v>75</v>
      </c>
      <c r="N113" s="11">
        <v>12</v>
      </c>
      <c r="O113" s="15">
        <v>45659</v>
      </c>
      <c r="P113" s="15">
        <v>46022</v>
      </c>
      <c r="Q113" s="17">
        <v>0</v>
      </c>
      <c r="R113" s="17">
        <v>1</v>
      </c>
      <c r="S113" s="17">
        <v>1</v>
      </c>
      <c r="T113" s="17">
        <v>1</v>
      </c>
      <c r="U113" s="17">
        <v>1</v>
      </c>
      <c r="V113" s="17">
        <v>1</v>
      </c>
      <c r="W113" s="17">
        <v>1</v>
      </c>
      <c r="X113" s="17">
        <v>1</v>
      </c>
      <c r="Y113" s="17">
        <v>1</v>
      </c>
      <c r="Z113" s="17">
        <v>1</v>
      </c>
      <c r="AA113" s="17">
        <v>1</v>
      </c>
      <c r="AB113" s="17">
        <v>2</v>
      </c>
      <c r="AC113" s="16">
        <v>202300000000141</v>
      </c>
      <c r="AD113" s="13" t="s">
        <v>116</v>
      </c>
      <c r="AE113" s="13" t="s">
        <v>521</v>
      </c>
      <c r="AF113" s="13"/>
      <c r="AG113" s="13"/>
      <c r="AH113" s="14"/>
      <c r="AI113" s="13"/>
      <c r="AJ113" s="13"/>
      <c r="AK113" s="13"/>
      <c r="AL113" s="13"/>
      <c r="AM113" s="13"/>
      <c r="AN113" s="13" t="s">
        <v>55</v>
      </c>
      <c r="AO113" s="13" t="s">
        <v>544</v>
      </c>
      <c r="AP113" s="13"/>
      <c r="AQ113" s="13" t="s">
        <v>58</v>
      </c>
      <c r="AR113" s="13"/>
      <c r="AS113" s="73" t="s">
        <v>545</v>
      </c>
    </row>
    <row r="114" spans="1:45" s="1" customFormat="1" ht="82.5" x14ac:dyDescent="0.25">
      <c r="A114" s="17">
        <v>8</v>
      </c>
      <c r="B114" s="12" t="s">
        <v>518</v>
      </c>
      <c r="C114" s="84" t="s">
        <v>518</v>
      </c>
      <c r="D114" s="17" t="s">
        <v>45</v>
      </c>
      <c r="E114" s="17" t="s">
        <v>524</v>
      </c>
      <c r="F114" s="17" t="s">
        <v>247</v>
      </c>
      <c r="G114" s="13" t="s">
        <v>546</v>
      </c>
      <c r="H114" s="17" t="s">
        <v>547</v>
      </c>
      <c r="I114" s="28" t="s">
        <v>82</v>
      </c>
      <c r="J114" s="28" t="s">
        <v>548</v>
      </c>
      <c r="K114" s="28" t="s">
        <v>549</v>
      </c>
      <c r="L114" s="28" t="s">
        <v>62</v>
      </c>
      <c r="M114" s="28" t="s">
        <v>75</v>
      </c>
      <c r="N114" s="11">
        <v>100</v>
      </c>
      <c r="O114" s="15">
        <v>45659</v>
      </c>
      <c r="P114" s="15">
        <v>46022</v>
      </c>
      <c r="Q114" s="11" t="s">
        <v>252</v>
      </c>
      <c r="R114" s="11" t="s">
        <v>252</v>
      </c>
      <c r="S114" s="11" t="s">
        <v>252</v>
      </c>
      <c r="T114" s="11" t="s">
        <v>252</v>
      </c>
      <c r="U114" s="11" t="s">
        <v>252</v>
      </c>
      <c r="V114" s="11" t="s">
        <v>252</v>
      </c>
      <c r="W114" s="11" t="s">
        <v>252</v>
      </c>
      <c r="X114" s="11" t="s">
        <v>252</v>
      </c>
      <c r="Y114" s="11" t="s">
        <v>252</v>
      </c>
      <c r="Z114" s="11" t="s">
        <v>252</v>
      </c>
      <c r="AA114" s="11" t="s">
        <v>252</v>
      </c>
      <c r="AB114" s="11" t="s">
        <v>252</v>
      </c>
      <c r="AC114" s="16">
        <v>202300000000141</v>
      </c>
      <c r="AD114" s="17" t="s">
        <v>116</v>
      </c>
      <c r="AE114" s="17" t="s">
        <v>521</v>
      </c>
      <c r="AF114" s="17"/>
      <c r="AG114" s="13"/>
      <c r="AH114" s="28"/>
      <c r="AI114" s="13"/>
      <c r="AJ114" s="13"/>
      <c r="AK114" s="13"/>
      <c r="AL114" s="17"/>
      <c r="AM114" s="17"/>
      <c r="AN114" s="17" t="s">
        <v>55</v>
      </c>
      <c r="AO114" s="17" t="s">
        <v>544</v>
      </c>
      <c r="AP114" s="17"/>
      <c r="AQ114" s="17" t="s">
        <v>58</v>
      </c>
      <c r="AR114" s="17"/>
      <c r="AS114" s="73" t="s">
        <v>550</v>
      </c>
    </row>
    <row r="115" spans="1:45" ht="82.5" x14ac:dyDescent="0.3">
      <c r="A115" s="17">
        <v>9</v>
      </c>
      <c r="B115" s="12" t="s">
        <v>518</v>
      </c>
      <c r="C115" s="84" t="s">
        <v>518</v>
      </c>
      <c r="D115" s="13" t="s">
        <v>45</v>
      </c>
      <c r="E115" s="13" t="s">
        <v>111</v>
      </c>
      <c r="F115" s="13" t="s">
        <v>247</v>
      </c>
      <c r="G115" s="13" t="s">
        <v>551</v>
      </c>
      <c r="H115" s="17" t="s">
        <v>552</v>
      </c>
      <c r="I115" s="28" t="s">
        <v>107</v>
      </c>
      <c r="J115" s="28" t="s">
        <v>832</v>
      </c>
      <c r="K115" s="28" t="s">
        <v>832</v>
      </c>
      <c r="L115" s="28" t="s">
        <v>62</v>
      </c>
      <c r="M115" s="28" t="s">
        <v>115</v>
      </c>
      <c r="N115" s="11">
        <v>100</v>
      </c>
      <c r="O115" s="15">
        <v>45659</v>
      </c>
      <c r="P115" s="15">
        <v>46022</v>
      </c>
      <c r="Q115" s="11">
        <v>0</v>
      </c>
      <c r="R115" s="11">
        <v>0</v>
      </c>
      <c r="S115" s="35">
        <v>0.15</v>
      </c>
      <c r="T115" s="11">
        <v>0</v>
      </c>
      <c r="U115" s="11">
        <v>0</v>
      </c>
      <c r="V115" s="35">
        <v>0.3</v>
      </c>
      <c r="W115" s="11">
        <v>0</v>
      </c>
      <c r="X115" s="11">
        <v>0</v>
      </c>
      <c r="Y115" s="35">
        <v>0.3</v>
      </c>
      <c r="Z115" s="11">
        <v>0</v>
      </c>
      <c r="AA115" s="11">
        <v>0</v>
      </c>
      <c r="AB115" s="35">
        <v>0.25</v>
      </c>
      <c r="AC115" s="16">
        <v>202300000000141</v>
      </c>
      <c r="AD115" s="13" t="s">
        <v>116</v>
      </c>
      <c r="AE115" s="13" t="s">
        <v>53</v>
      </c>
      <c r="AF115" s="13" t="s">
        <v>54</v>
      </c>
      <c r="AG115" s="13"/>
      <c r="AH115" s="14"/>
      <c r="AI115" s="13"/>
      <c r="AJ115" s="13"/>
      <c r="AK115" s="13"/>
      <c r="AL115" s="13"/>
      <c r="AM115" s="13"/>
      <c r="AN115" s="13"/>
      <c r="AO115" s="13"/>
      <c r="AP115" s="13"/>
      <c r="AQ115" s="13"/>
      <c r="AR115" s="13"/>
      <c r="AS115" s="73"/>
    </row>
    <row r="116" spans="1:45" ht="99" x14ac:dyDescent="0.3">
      <c r="A116" s="17">
        <v>10</v>
      </c>
      <c r="B116" s="12" t="s">
        <v>518</v>
      </c>
      <c r="C116" s="84" t="s">
        <v>518</v>
      </c>
      <c r="D116" s="13" t="s">
        <v>45</v>
      </c>
      <c r="E116" s="13" t="s">
        <v>111</v>
      </c>
      <c r="F116" s="13" t="s">
        <v>247</v>
      </c>
      <c r="G116" s="13" t="s">
        <v>553</v>
      </c>
      <c r="H116" s="17" t="s">
        <v>554</v>
      </c>
      <c r="I116" s="28" t="s">
        <v>82</v>
      </c>
      <c r="J116" s="28" t="s">
        <v>555</v>
      </c>
      <c r="K116" s="28" t="s">
        <v>556</v>
      </c>
      <c r="L116" s="28" t="s">
        <v>62</v>
      </c>
      <c r="M116" s="28" t="s">
        <v>75</v>
      </c>
      <c r="N116" s="11">
        <v>100</v>
      </c>
      <c r="O116" s="15">
        <v>45659</v>
      </c>
      <c r="P116" s="15">
        <v>46022</v>
      </c>
      <c r="Q116" s="11" t="s">
        <v>252</v>
      </c>
      <c r="R116" s="11" t="s">
        <v>252</v>
      </c>
      <c r="S116" s="11" t="s">
        <v>252</v>
      </c>
      <c r="T116" s="11" t="s">
        <v>252</v>
      </c>
      <c r="U116" s="11" t="s">
        <v>252</v>
      </c>
      <c r="V116" s="11" t="s">
        <v>252</v>
      </c>
      <c r="W116" s="11" t="s">
        <v>252</v>
      </c>
      <c r="X116" s="11" t="s">
        <v>252</v>
      </c>
      <c r="Y116" s="11" t="s">
        <v>252</v>
      </c>
      <c r="Z116" s="11" t="s">
        <v>252</v>
      </c>
      <c r="AA116" s="11" t="s">
        <v>252</v>
      </c>
      <c r="AB116" s="11" t="s">
        <v>252</v>
      </c>
      <c r="AC116" s="16">
        <v>202300000000141</v>
      </c>
      <c r="AD116" s="13" t="s">
        <v>116</v>
      </c>
      <c r="AE116" s="13" t="s">
        <v>53</v>
      </c>
      <c r="AF116" s="13" t="s">
        <v>54</v>
      </c>
      <c r="AG116" s="13"/>
      <c r="AH116" s="14"/>
      <c r="AI116" s="13"/>
      <c r="AJ116" s="13"/>
      <c r="AK116" s="13"/>
      <c r="AL116" s="13"/>
      <c r="AM116" s="13"/>
      <c r="AN116" s="13"/>
      <c r="AO116" s="13"/>
      <c r="AP116" s="13"/>
      <c r="AQ116" s="13"/>
      <c r="AR116" s="13"/>
      <c r="AS116" s="73"/>
    </row>
    <row r="117" spans="1:45" ht="82.5" x14ac:dyDescent="0.3">
      <c r="A117" s="17">
        <v>11</v>
      </c>
      <c r="B117" s="12" t="s">
        <v>518</v>
      </c>
      <c r="C117" s="84" t="s">
        <v>518</v>
      </c>
      <c r="D117" s="13" t="s">
        <v>45</v>
      </c>
      <c r="E117" s="13" t="s">
        <v>111</v>
      </c>
      <c r="F117" s="13" t="s">
        <v>247</v>
      </c>
      <c r="G117" s="13" t="s">
        <v>557</v>
      </c>
      <c r="H117" s="17" t="s">
        <v>558</v>
      </c>
      <c r="I117" s="28" t="s">
        <v>82</v>
      </c>
      <c r="J117" s="28" t="s">
        <v>555</v>
      </c>
      <c r="K117" s="28" t="s">
        <v>559</v>
      </c>
      <c r="L117" s="28" t="s">
        <v>62</v>
      </c>
      <c r="M117" s="28" t="s">
        <v>75</v>
      </c>
      <c r="N117" s="11">
        <v>100</v>
      </c>
      <c r="O117" s="15">
        <v>45659</v>
      </c>
      <c r="P117" s="15">
        <v>46022</v>
      </c>
      <c r="Q117" s="11" t="s">
        <v>252</v>
      </c>
      <c r="R117" s="11" t="s">
        <v>252</v>
      </c>
      <c r="S117" s="11" t="s">
        <v>252</v>
      </c>
      <c r="T117" s="11" t="s">
        <v>252</v>
      </c>
      <c r="U117" s="11" t="s">
        <v>252</v>
      </c>
      <c r="V117" s="11" t="s">
        <v>252</v>
      </c>
      <c r="W117" s="11" t="s">
        <v>252</v>
      </c>
      <c r="X117" s="11" t="s">
        <v>252</v>
      </c>
      <c r="Y117" s="11" t="s">
        <v>252</v>
      </c>
      <c r="Z117" s="11" t="s">
        <v>252</v>
      </c>
      <c r="AA117" s="11" t="s">
        <v>252</v>
      </c>
      <c r="AB117" s="11" t="s">
        <v>252</v>
      </c>
      <c r="AC117" s="16">
        <v>202300000000141</v>
      </c>
      <c r="AD117" s="13" t="s">
        <v>116</v>
      </c>
      <c r="AE117" s="13" t="s">
        <v>53</v>
      </c>
      <c r="AF117" s="13" t="s">
        <v>54</v>
      </c>
      <c r="AG117" s="13"/>
      <c r="AH117" s="14"/>
      <c r="AI117" s="13"/>
      <c r="AJ117" s="13"/>
      <c r="AK117" s="13"/>
      <c r="AL117" s="13"/>
      <c r="AM117" s="13"/>
      <c r="AN117" s="13"/>
      <c r="AO117" s="13"/>
      <c r="AP117" s="13"/>
      <c r="AQ117" s="13"/>
      <c r="AR117" s="13"/>
      <c r="AS117" s="73"/>
    </row>
    <row r="118" spans="1:45" ht="132" x14ac:dyDescent="0.3">
      <c r="A118" s="17">
        <v>1</v>
      </c>
      <c r="B118" s="13" t="s">
        <v>560</v>
      </c>
      <c r="C118" s="84" t="s">
        <v>560</v>
      </c>
      <c r="D118" s="13" t="s">
        <v>561</v>
      </c>
      <c r="E118" s="13" t="s">
        <v>562</v>
      </c>
      <c r="F118" s="17" t="s">
        <v>563</v>
      </c>
      <c r="G118" s="14" t="s">
        <v>564</v>
      </c>
      <c r="H118" s="14" t="s">
        <v>565</v>
      </c>
      <c r="I118" s="28" t="s">
        <v>82</v>
      </c>
      <c r="J118" s="28" t="s">
        <v>566</v>
      </c>
      <c r="K118" s="28" t="s">
        <v>567</v>
      </c>
      <c r="L118" s="28" t="s">
        <v>62</v>
      </c>
      <c r="M118" s="28" t="s">
        <v>75</v>
      </c>
      <c r="N118" s="11">
        <v>100</v>
      </c>
      <c r="O118" s="15">
        <v>45659</v>
      </c>
      <c r="P118" s="15">
        <v>46022</v>
      </c>
      <c r="Q118" s="11" t="s">
        <v>252</v>
      </c>
      <c r="R118" s="11" t="s">
        <v>252</v>
      </c>
      <c r="S118" s="11" t="s">
        <v>252</v>
      </c>
      <c r="T118" s="11" t="s">
        <v>252</v>
      </c>
      <c r="U118" s="11" t="s">
        <v>252</v>
      </c>
      <c r="V118" s="11" t="s">
        <v>252</v>
      </c>
      <c r="W118" s="11" t="s">
        <v>252</v>
      </c>
      <c r="X118" s="11" t="s">
        <v>252</v>
      </c>
      <c r="Y118" s="11" t="s">
        <v>252</v>
      </c>
      <c r="Z118" s="11" t="s">
        <v>252</v>
      </c>
      <c r="AA118" s="11" t="s">
        <v>252</v>
      </c>
      <c r="AB118" s="11" t="s">
        <v>252</v>
      </c>
      <c r="AC118" s="48">
        <v>202300000000226</v>
      </c>
      <c r="AD118" s="13" t="s">
        <v>568</v>
      </c>
      <c r="AE118" s="13" t="s">
        <v>569</v>
      </c>
      <c r="AF118" s="87" t="s">
        <v>865</v>
      </c>
      <c r="AG118" s="13"/>
      <c r="AH118" s="17" t="s">
        <v>570</v>
      </c>
      <c r="AI118" s="17" t="s">
        <v>571</v>
      </c>
      <c r="AJ118" s="17" t="s">
        <v>289</v>
      </c>
      <c r="AK118" s="17" t="s">
        <v>572</v>
      </c>
      <c r="AL118" s="13"/>
      <c r="AM118" s="17"/>
      <c r="AN118" s="17" t="s">
        <v>254</v>
      </c>
      <c r="AO118" s="17"/>
      <c r="AP118" s="17"/>
      <c r="AQ118" s="17"/>
      <c r="AR118" s="17" t="s">
        <v>146</v>
      </c>
      <c r="AS118" s="73" t="s">
        <v>573</v>
      </c>
    </row>
    <row r="119" spans="1:45" ht="82.5" x14ac:dyDescent="0.3">
      <c r="A119" s="17">
        <v>2</v>
      </c>
      <c r="B119" s="13" t="s">
        <v>560</v>
      </c>
      <c r="C119" s="84" t="s">
        <v>560</v>
      </c>
      <c r="D119" s="13" t="s">
        <v>561</v>
      </c>
      <c r="E119" s="13" t="s">
        <v>562</v>
      </c>
      <c r="F119" s="17" t="s">
        <v>563</v>
      </c>
      <c r="G119" s="14" t="s">
        <v>574</v>
      </c>
      <c r="H119" s="81" t="s">
        <v>575</v>
      </c>
      <c r="I119" s="28" t="s">
        <v>107</v>
      </c>
      <c r="J119" s="28" t="s">
        <v>832</v>
      </c>
      <c r="K119" s="28" t="s">
        <v>832</v>
      </c>
      <c r="L119" s="28" t="s">
        <v>50</v>
      </c>
      <c r="M119" s="28" t="s">
        <v>75</v>
      </c>
      <c r="N119" s="11">
        <v>12</v>
      </c>
      <c r="O119" s="15">
        <v>45659</v>
      </c>
      <c r="P119" s="15">
        <v>46022</v>
      </c>
      <c r="Q119" s="96">
        <v>1</v>
      </c>
      <c r="R119" s="96">
        <v>1</v>
      </c>
      <c r="S119" s="96">
        <v>1</v>
      </c>
      <c r="T119" s="96">
        <v>1</v>
      </c>
      <c r="U119" s="96">
        <v>1</v>
      </c>
      <c r="V119" s="96">
        <v>1</v>
      </c>
      <c r="W119" s="96">
        <v>1</v>
      </c>
      <c r="X119" s="96">
        <v>1</v>
      </c>
      <c r="Y119" s="96">
        <v>1</v>
      </c>
      <c r="Z119" s="96">
        <v>1</v>
      </c>
      <c r="AA119" s="96">
        <v>1</v>
      </c>
      <c r="AB119" s="96">
        <v>1</v>
      </c>
      <c r="AC119" s="97" t="s">
        <v>576</v>
      </c>
      <c r="AD119" s="13" t="s">
        <v>568</v>
      </c>
      <c r="AE119" s="13" t="s">
        <v>569</v>
      </c>
      <c r="AF119" s="87" t="s">
        <v>865</v>
      </c>
      <c r="AG119" s="13"/>
      <c r="AH119" s="14"/>
      <c r="AI119" s="13"/>
      <c r="AJ119" s="13"/>
      <c r="AK119" s="13"/>
      <c r="AL119" s="13"/>
      <c r="AM119" s="17" t="s">
        <v>141</v>
      </c>
      <c r="AN119" s="17"/>
      <c r="AO119" s="17" t="s">
        <v>577</v>
      </c>
      <c r="AP119" s="13"/>
      <c r="AQ119" s="17"/>
      <c r="AR119" s="17"/>
      <c r="AS119" s="73" t="s">
        <v>578</v>
      </c>
    </row>
    <row r="120" spans="1:45" ht="82.5" x14ac:dyDescent="0.3">
      <c r="A120" s="11">
        <v>1</v>
      </c>
      <c r="B120" s="12" t="s">
        <v>579</v>
      </c>
      <c r="C120" s="99" t="s">
        <v>579</v>
      </c>
      <c r="D120" s="13" t="s">
        <v>561</v>
      </c>
      <c r="E120" s="13" t="s">
        <v>562</v>
      </c>
      <c r="F120" s="11" t="s">
        <v>563</v>
      </c>
      <c r="G120" s="82" t="s">
        <v>580</v>
      </c>
      <c r="H120" s="83" t="s">
        <v>581</v>
      </c>
      <c r="I120" s="28" t="s">
        <v>107</v>
      </c>
      <c r="J120" s="28" t="s">
        <v>832</v>
      </c>
      <c r="K120" s="28" t="s">
        <v>832</v>
      </c>
      <c r="L120" s="28" t="s">
        <v>50</v>
      </c>
      <c r="M120" s="28" t="s">
        <v>115</v>
      </c>
      <c r="N120" s="11">
        <v>4</v>
      </c>
      <c r="O120" s="15">
        <v>45659</v>
      </c>
      <c r="P120" s="15">
        <v>46022</v>
      </c>
      <c r="Q120" s="11">
        <v>0</v>
      </c>
      <c r="R120" s="11">
        <v>0</v>
      </c>
      <c r="S120" s="11">
        <v>1</v>
      </c>
      <c r="T120" s="11">
        <v>0</v>
      </c>
      <c r="U120" s="11">
        <v>0</v>
      </c>
      <c r="V120" s="11">
        <v>1</v>
      </c>
      <c r="W120" s="11">
        <v>0</v>
      </c>
      <c r="X120" s="11">
        <v>0</v>
      </c>
      <c r="Y120" s="11">
        <v>1</v>
      </c>
      <c r="Z120" s="11">
        <v>0</v>
      </c>
      <c r="AA120" s="11">
        <v>0</v>
      </c>
      <c r="AB120" s="11">
        <v>1</v>
      </c>
      <c r="AC120" s="97" t="s">
        <v>576</v>
      </c>
      <c r="AD120" s="13" t="s">
        <v>568</v>
      </c>
      <c r="AE120" s="13" t="s">
        <v>569</v>
      </c>
      <c r="AF120" s="87" t="s">
        <v>865</v>
      </c>
      <c r="AG120" s="13"/>
      <c r="AH120" s="14"/>
      <c r="AI120" s="13"/>
      <c r="AJ120" s="13"/>
      <c r="AK120" s="13"/>
      <c r="AL120" s="13"/>
      <c r="AM120" s="17"/>
      <c r="AN120" s="17"/>
      <c r="AO120" s="84" t="s">
        <v>255</v>
      </c>
      <c r="AP120" s="13"/>
      <c r="AQ120" s="17" t="s">
        <v>58</v>
      </c>
      <c r="AR120" s="17"/>
      <c r="AS120" s="73" t="s">
        <v>582</v>
      </c>
    </row>
    <row r="121" spans="1:45" ht="82.5" x14ac:dyDescent="0.3">
      <c r="A121" s="11">
        <v>2</v>
      </c>
      <c r="B121" s="12" t="s">
        <v>579</v>
      </c>
      <c r="C121" s="99" t="s">
        <v>579</v>
      </c>
      <c r="D121" s="13" t="s">
        <v>561</v>
      </c>
      <c r="E121" s="13" t="s">
        <v>562</v>
      </c>
      <c r="F121" s="11" t="s">
        <v>563</v>
      </c>
      <c r="G121" s="14" t="s">
        <v>583</v>
      </c>
      <c r="H121" s="84" t="s">
        <v>584</v>
      </c>
      <c r="I121" s="28" t="s">
        <v>107</v>
      </c>
      <c r="J121" s="28" t="s">
        <v>832</v>
      </c>
      <c r="K121" s="28" t="s">
        <v>832</v>
      </c>
      <c r="L121" s="28" t="s">
        <v>50</v>
      </c>
      <c r="M121" s="28" t="s">
        <v>115</v>
      </c>
      <c r="N121" s="98" t="s">
        <v>716</v>
      </c>
      <c r="O121" s="15">
        <v>45717</v>
      </c>
      <c r="P121" s="15">
        <v>46022</v>
      </c>
      <c r="Q121" s="11">
        <v>0</v>
      </c>
      <c r="R121" s="11">
        <v>0</v>
      </c>
      <c r="S121" s="99">
        <v>100</v>
      </c>
      <c r="T121" s="11">
        <v>0</v>
      </c>
      <c r="U121" s="11">
        <v>0</v>
      </c>
      <c r="V121" s="99">
        <v>400</v>
      </c>
      <c r="W121" s="11">
        <v>0</v>
      </c>
      <c r="X121" s="11">
        <v>0</v>
      </c>
      <c r="Y121" s="99">
        <v>250</v>
      </c>
      <c r="Z121" s="11">
        <v>0</v>
      </c>
      <c r="AA121" s="11">
        <v>0</v>
      </c>
      <c r="AB121" s="99">
        <v>250</v>
      </c>
      <c r="AC121" s="97" t="s">
        <v>576</v>
      </c>
      <c r="AD121" s="13" t="s">
        <v>568</v>
      </c>
      <c r="AE121" s="13" t="s">
        <v>569</v>
      </c>
      <c r="AF121" s="87" t="s">
        <v>865</v>
      </c>
      <c r="AG121" s="13"/>
      <c r="AH121" s="14"/>
      <c r="AI121" s="13"/>
      <c r="AJ121" s="13"/>
      <c r="AK121" s="13"/>
      <c r="AL121" s="13"/>
      <c r="AM121" s="17"/>
      <c r="AN121" s="17"/>
      <c r="AO121" s="17" t="s">
        <v>255</v>
      </c>
      <c r="AP121" s="13"/>
      <c r="AQ121" s="17" t="s">
        <v>58</v>
      </c>
      <c r="AR121" s="17"/>
      <c r="AS121" s="73" t="s">
        <v>585</v>
      </c>
    </row>
    <row r="122" spans="1:45" ht="82.5" x14ac:dyDescent="0.3">
      <c r="A122" s="11">
        <v>3</v>
      </c>
      <c r="B122" s="12" t="s">
        <v>579</v>
      </c>
      <c r="C122" s="99" t="s">
        <v>579</v>
      </c>
      <c r="D122" s="13" t="s">
        <v>561</v>
      </c>
      <c r="E122" s="13" t="s">
        <v>562</v>
      </c>
      <c r="F122" s="11" t="s">
        <v>563</v>
      </c>
      <c r="G122" s="14" t="s">
        <v>586</v>
      </c>
      <c r="H122" s="17" t="s">
        <v>587</v>
      </c>
      <c r="I122" s="28" t="s">
        <v>107</v>
      </c>
      <c r="J122" s="28" t="s">
        <v>832</v>
      </c>
      <c r="K122" s="28" t="s">
        <v>832</v>
      </c>
      <c r="L122" s="28" t="s">
        <v>50</v>
      </c>
      <c r="M122" s="28" t="s">
        <v>75</v>
      </c>
      <c r="N122" s="49">
        <v>12</v>
      </c>
      <c r="O122" s="15">
        <v>45659</v>
      </c>
      <c r="P122" s="15">
        <v>46022</v>
      </c>
      <c r="Q122" s="49">
        <v>1</v>
      </c>
      <c r="R122" s="49">
        <v>1</v>
      </c>
      <c r="S122" s="49">
        <v>1</v>
      </c>
      <c r="T122" s="49">
        <v>1</v>
      </c>
      <c r="U122" s="49">
        <v>1</v>
      </c>
      <c r="V122" s="49">
        <v>1</v>
      </c>
      <c r="W122" s="49">
        <v>1</v>
      </c>
      <c r="X122" s="49">
        <v>1</v>
      </c>
      <c r="Y122" s="49">
        <v>1</v>
      </c>
      <c r="Z122" s="49">
        <v>1</v>
      </c>
      <c r="AA122" s="49">
        <v>1</v>
      </c>
      <c r="AB122" s="49">
        <v>1</v>
      </c>
      <c r="AC122" s="97" t="s">
        <v>576</v>
      </c>
      <c r="AD122" s="13" t="s">
        <v>568</v>
      </c>
      <c r="AE122" s="13" t="s">
        <v>569</v>
      </c>
      <c r="AF122" s="87" t="s">
        <v>865</v>
      </c>
      <c r="AG122" s="13"/>
      <c r="AH122" s="14"/>
      <c r="AI122" s="13"/>
      <c r="AJ122" s="13"/>
      <c r="AK122" s="13"/>
      <c r="AL122" s="13"/>
      <c r="AM122" s="17" t="s">
        <v>141</v>
      </c>
      <c r="AN122" s="17"/>
      <c r="AO122" s="17" t="s">
        <v>577</v>
      </c>
      <c r="AP122" s="13"/>
      <c r="AQ122" s="17"/>
      <c r="AR122" s="17"/>
      <c r="AS122" s="73" t="s">
        <v>578</v>
      </c>
    </row>
    <row r="123" spans="1:45" ht="108" customHeight="1" x14ac:dyDescent="0.3">
      <c r="A123" s="84">
        <v>1</v>
      </c>
      <c r="B123" s="100" t="s">
        <v>588</v>
      </c>
      <c r="C123" s="99" t="s">
        <v>588</v>
      </c>
      <c r="D123" s="87" t="s">
        <v>561</v>
      </c>
      <c r="E123" s="87" t="s">
        <v>562</v>
      </c>
      <c r="F123" s="84" t="s">
        <v>563</v>
      </c>
      <c r="G123" s="14" t="s">
        <v>589</v>
      </c>
      <c r="H123" s="85" t="s">
        <v>590</v>
      </c>
      <c r="I123" s="28" t="s">
        <v>107</v>
      </c>
      <c r="J123" s="28" t="s">
        <v>832</v>
      </c>
      <c r="K123" s="28" t="s">
        <v>832</v>
      </c>
      <c r="L123" s="28" t="s">
        <v>50</v>
      </c>
      <c r="M123" s="28" t="s">
        <v>75</v>
      </c>
      <c r="N123" s="84">
        <v>64</v>
      </c>
      <c r="O123" s="86">
        <v>45659</v>
      </c>
      <c r="P123" s="86">
        <v>46022</v>
      </c>
      <c r="Q123" s="84">
        <v>0</v>
      </c>
      <c r="R123" s="84">
        <v>0</v>
      </c>
      <c r="S123" s="84">
        <v>5</v>
      </c>
      <c r="T123" s="84">
        <v>5</v>
      </c>
      <c r="U123" s="84">
        <v>8</v>
      </c>
      <c r="V123" s="84">
        <v>12</v>
      </c>
      <c r="W123" s="84">
        <v>11</v>
      </c>
      <c r="X123" s="84">
        <v>10</v>
      </c>
      <c r="Y123" s="84">
        <v>10</v>
      </c>
      <c r="Z123" s="84">
        <v>1</v>
      </c>
      <c r="AA123" s="84">
        <v>1</v>
      </c>
      <c r="AB123" s="84">
        <v>1</v>
      </c>
      <c r="AC123" s="101">
        <v>202300000000226</v>
      </c>
      <c r="AD123" s="87" t="s">
        <v>568</v>
      </c>
      <c r="AE123" s="87" t="s">
        <v>569</v>
      </c>
      <c r="AF123" s="87" t="s">
        <v>865</v>
      </c>
      <c r="AG123" s="87"/>
      <c r="AH123" s="84" t="s">
        <v>570</v>
      </c>
      <c r="AI123" s="84" t="s">
        <v>571</v>
      </c>
      <c r="AJ123" s="84" t="s">
        <v>289</v>
      </c>
      <c r="AK123" s="84" t="s">
        <v>572</v>
      </c>
      <c r="AL123" s="84" t="s">
        <v>591</v>
      </c>
      <c r="AM123" s="84" t="s">
        <v>592</v>
      </c>
      <c r="AN123" s="84" t="s">
        <v>142</v>
      </c>
      <c r="AO123" s="84" t="s">
        <v>544</v>
      </c>
      <c r="AP123" s="84" t="s">
        <v>144</v>
      </c>
      <c r="AQ123" s="84" t="s">
        <v>58</v>
      </c>
      <c r="AR123" s="84" t="s">
        <v>291</v>
      </c>
      <c r="AS123" s="73" t="s">
        <v>593</v>
      </c>
    </row>
    <row r="124" spans="1:45" ht="132" x14ac:dyDescent="0.3">
      <c r="A124" s="84">
        <v>2</v>
      </c>
      <c r="B124" s="100" t="s">
        <v>588</v>
      </c>
      <c r="C124" s="99" t="s">
        <v>588</v>
      </c>
      <c r="D124" s="87" t="s">
        <v>561</v>
      </c>
      <c r="E124" s="87" t="s">
        <v>562</v>
      </c>
      <c r="F124" s="84" t="s">
        <v>563</v>
      </c>
      <c r="G124" s="14" t="s">
        <v>594</v>
      </c>
      <c r="H124" s="85" t="s">
        <v>595</v>
      </c>
      <c r="I124" s="28" t="s">
        <v>107</v>
      </c>
      <c r="J124" s="28" t="s">
        <v>832</v>
      </c>
      <c r="K124" s="28" t="s">
        <v>832</v>
      </c>
      <c r="L124" s="28" t="s">
        <v>50</v>
      </c>
      <c r="M124" s="28" t="s">
        <v>75</v>
      </c>
      <c r="N124" s="84">
        <v>5</v>
      </c>
      <c r="O124" s="86">
        <v>45839</v>
      </c>
      <c r="P124" s="86">
        <v>45991</v>
      </c>
      <c r="Q124" s="84">
        <v>0</v>
      </c>
      <c r="R124" s="84">
        <v>0</v>
      </c>
      <c r="S124" s="84">
        <v>0</v>
      </c>
      <c r="T124" s="84">
        <v>0</v>
      </c>
      <c r="U124" s="84">
        <v>0</v>
      </c>
      <c r="V124" s="84">
        <v>0</v>
      </c>
      <c r="W124" s="84">
        <v>1</v>
      </c>
      <c r="X124" s="84">
        <v>1</v>
      </c>
      <c r="Y124" s="84">
        <v>1</v>
      </c>
      <c r="Z124" s="84">
        <v>1</v>
      </c>
      <c r="AA124" s="84">
        <v>1</v>
      </c>
      <c r="AB124" s="84">
        <v>0</v>
      </c>
      <c r="AC124" s="101">
        <v>202300000000226</v>
      </c>
      <c r="AD124" s="87" t="s">
        <v>568</v>
      </c>
      <c r="AE124" s="87" t="s">
        <v>569</v>
      </c>
      <c r="AF124" s="87" t="s">
        <v>865</v>
      </c>
      <c r="AG124" s="87"/>
      <c r="AH124" s="84" t="s">
        <v>570</v>
      </c>
      <c r="AI124" s="84" t="s">
        <v>571</v>
      </c>
      <c r="AJ124" s="84" t="s">
        <v>289</v>
      </c>
      <c r="AK124" s="84" t="s">
        <v>572</v>
      </c>
      <c r="AL124" s="87"/>
      <c r="AM124" s="84"/>
      <c r="AN124" s="84" t="s">
        <v>596</v>
      </c>
      <c r="AO124" s="84" t="s">
        <v>544</v>
      </c>
      <c r="AP124" s="84" t="s">
        <v>144</v>
      </c>
      <c r="AQ124" s="84"/>
      <c r="AR124" s="84" t="s">
        <v>256</v>
      </c>
      <c r="AS124" s="73" t="s">
        <v>593</v>
      </c>
    </row>
    <row r="125" spans="1:45" ht="115.5" x14ac:dyDescent="0.3">
      <c r="A125" s="11">
        <v>3</v>
      </c>
      <c r="B125" s="100" t="s">
        <v>588</v>
      </c>
      <c r="C125" s="99" t="s">
        <v>588</v>
      </c>
      <c r="D125" s="87" t="s">
        <v>561</v>
      </c>
      <c r="E125" s="13" t="s">
        <v>562</v>
      </c>
      <c r="F125" s="84" t="s">
        <v>563</v>
      </c>
      <c r="G125" s="14" t="s">
        <v>597</v>
      </c>
      <c r="H125" s="13" t="s">
        <v>598</v>
      </c>
      <c r="I125" s="28" t="s">
        <v>82</v>
      </c>
      <c r="J125" s="28" t="s">
        <v>599</v>
      </c>
      <c r="K125" s="28" t="s">
        <v>600</v>
      </c>
      <c r="L125" s="28" t="s">
        <v>62</v>
      </c>
      <c r="M125" s="28" t="s">
        <v>75</v>
      </c>
      <c r="N125" s="49">
        <v>100</v>
      </c>
      <c r="O125" s="15">
        <v>45717</v>
      </c>
      <c r="P125" s="86">
        <v>46022</v>
      </c>
      <c r="Q125" s="11" t="s">
        <v>252</v>
      </c>
      <c r="R125" s="11" t="s">
        <v>252</v>
      </c>
      <c r="S125" s="11" t="s">
        <v>252</v>
      </c>
      <c r="T125" s="11" t="s">
        <v>252</v>
      </c>
      <c r="U125" s="11" t="s">
        <v>252</v>
      </c>
      <c r="V125" s="11" t="s">
        <v>252</v>
      </c>
      <c r="W125" s="11" t="s">
        <v>252</v>
      </c>
      <c r="X125" s="11" t="s">
        <v>252</v>
      </c>
      <c r="Y125" s="11" t="s">
        <v>252</v>
      </c>
      <c r="Z125" s="11" t="s">
        <v>252</v>
      </c>
      <c r="AA125" s="11" t="s">
        <v>252</v>
      </c>
      <c r="AB125" s="11" t="s">
        <v>252</v>
      </c>
      <c r="AC125" s="101">
        <v>202300000000226</v>
      </c>
      <c r="AD125" s="87" t="s">
        <v>568</v>
      </c>
      <c r="AE125" s="87" t="s">
        <v>569</v>
      </c>
      <c r="AF125" s="87" t="s">
        <v>865</v>
      </c>
      <c r="AG125" s="13"/>
      <c r="AH125" s="14"/>
      <c r="AI125" s="13"/>
      <c r="AJ125" s="13"/>
      <c r="AK125" s="13"/>
      <c r="AL125" s="13"/>
      <c r="AM125" s="17"/>
      <c r="AN125" s="17"/>
      <c r="AO125" s="17"/>
      <c r="AP125" s="13"/>
      <c r="AQ125" s="17"/>
      <c r="AR125" s="17"/>
      <c r="AS125" s="73" t="s">
        <v>601</v>
      </c>
    </row>
    <row r="126" spans="1:45" ht="198" x14ac:dyDescent="0.3">
      <c r="A126" s="11">
        <v>1</v>
      </c>
      <c r="B126" s="13" t="s">
        <v>602</v>
      </c>
      <c r="C126" s="84" t="s">
        <v>602</v>
      </c>
      <c r="D126" s="12" t="s">
        <v>603</v>
      </c>
      <c r="E126" s="13" t="s">
        <v>604</v>
      </c>
      <c r="F126" s="11" t="s">
        <v>605</v>
      </c>
      <c r="G126" s="85" t="s">
        <v>606</v>
      </c>
      <c r="H126" s="14" t="s">
        <v>607</v>
      </c>
      <c r="I126" s="28" t="s">
        <v>107</v>
      </c>
      <c r="J126" s="28" t="s">
        <v>832</v>
      </c>
      <c r="K126" s="28" t="s">
        <v>832</v>
      </c>
      <c r="L126" s="28" t="s">
        <v>50</v>
      </c>
      <c r="M126" s="28" t="s">
        <v>75</v>
      </c>
      <c r="N126" s="11">
        <v>4100</v>
      </c>
      <c r="O126" s="15">
        <v>45659</v>
      </c>
      <c r="P126" s="15">
        <v>46022</v>
      </c>
      <c r="Q126" s="11">
        <v>0</v>
      </c>
      <c r="R126" s="11">
        <v>0</v>
      </c>
      <c r="S126" s="11">
        <v>0</v>
      </c>
      <c r="T126" s="11">
        <v>50</v>
      </c>
      <c r="U126" s="11">
        <v>100</v>
      </c>
      <c r="V126" s="11">
        <v>150</v>
      </c>
      <c r="W126" s="11">
        <v>350</v>
      </c>
      <c r="X126" s="11">
        <v>550</v>
      </c>
      <c r="Y126" s="11">
        <v>650</v>
      </c>
      <c r="Z126" s="11">
        <v>750</v>
      </c>
      <c r="AA126" s="11">
        <v>750</v>
      </c>
      <c r="AB126" s="11">
        <v>750</v>
      </c>
      <c r="AC126" s="97" t="s">
        <v>608</v>
      </c>
      <c r="AD126" s="13" t="s">
        <v>609</v>
      </c>
      <c r="AE126" s="13" t="s">
        <v>610</v>
      </c>
      <c r="AF126" s="13" t="s">
        <v>611</v>
      </c>
      <c r="AG126" s="13"/>
      <c r="AH126" s="17"/>
      <c r="AI126" s="17" t="s">
        <v>612</v>
      </c>
      <c r="AJ126" s="17" t="s">
        <v>296</v>
      </c>
      <c r="AK126" s="17" t="s">
        <v>390</v>
      </c>
      <c r="AL126" s="17"/>
      <c r="AM126" s="11"/>
      <c r="AN126" s="11"/>
      <c r="AO126" s="11"/>
      <c r="AP126" s="11"/>
      <c r="AQ126" s="11" t="s">
        <v>527</v>
      </c>
      <c r="AR126" s="11" t="s">
        <v>256</v>
      </c>
      <c r="AS126" s="73" t="s">
        <v>613</v>
      </c>
    </row>
    <row r="127" spans="1:45" ht="198" x14ac:dyDescent="0.3">
      <c r="A127" s="11">
        <v>2</v>
      </c>
      <c r="B127" s="13" t="s">
        <v>602</v>
      </c>
      <c r="C127" s="84" t="s">
        <v>602</v>
      </c>
      <c r="D127" s="12" t="s">
        <v>603</v>
      </c>
      <c r="E127" s="13" t="s">
        <v>604</v>
      </c>
      <c r="F127" s="11" t="s">
        <v>605</v>
      </c>
      <c r="G127" s="13" t="s">
        <v>614</v>
      </c>
      <c r="H127" s="13" t="s">
        <v>615</v>
      </c>
      <c r="I127" s="28" t="s">
        <v>107</v>
      </c>
      <c r="J127" s="28" t="s">
        <v>832</v>
      </c>
      <c r="K127" s="28" t="s">
        <v>832</v>
      </c>
      <c r="L127" s="28" t="s">
        <v>50</v>
      </c>
      <c r="M127" s="28" t="s">
        <v>75</v>
      </c>
      <c r="N127" s="11">
        <v>37</v>
      </c>
      <c r="O127" s="15">
        <v>45931</v>
      </c>
      <c r="P127" s="15">
        <v>46022</v>
      </c>
      <c r="Q127" s="84">
        <v>0</v>
      </c>
      <c r="R127" s="84">
        <v>0</v>
      </c>
      <c r="S127" s="84">
        <v>0</v>
      </c>
      <c r="T127" s="84">
        <v>0</v>
      </c>
      <c r="U127" s="84">
        <v>0</v>
      </c>
      <c r="V127" s="84">
        <v>0</v>
      </c>
      <c r="W127" s="84">
        <v>0</v>
      </c>
      <c r="X127" s="84">
        <v>0</v>
      </c>
      <c r="Y127" s="84">
        <v>0</v>
      </c>
      <c r="Z127" s="11">
        <v>10</v>
      </c>
      <c r="AA127" s="11">
        <v>10</v>
      </c>
      <c r="AB127" s="11">
        <v>17</v>
      </c>
      <c r="AC127" s="97" t="s">
        <v>608</v>
      </c>
      <c r="AD127" s="13" t="s">
        <v>609</v>
      </c>
      <c r="AE127" s="13" t="s">
        <v>616</v>
      </c>
      <c r="AF127" s="13" t="s">
        <v>867</v>
      </c>
      <c r="AG127" s="13"/>
      <c r="AH127" s="17"/>
      <c r="AI127" s="17" t="s">
        <v>612</v>
      </c>
      <c r="AJ127" s="17" t="s">
        <v>296</v>
      </c>
      <c r="AK127" s="17" t="s">
        <v>390</v>
      </c>
      <c r="AL127" s="17"/>
      <c r="AM127" s="11"/>
      <c r="AN127" s="11"/>
      <c r="AO127" s="11"/>
      <c r="AP127" s="11"/>
      <c r="AQ127" s="11" t="s">
        <v>527</v>
      </c>
      <c r="AR127" s="11" t="s">
        <v>256</v>
      </c>
      <c r="AS127" s="73" t="s">
        <v>613</v>
      </c>
    </row>
    <row r="128" spans="1:45" ht="198" x14ac:dyDescent="0.3">
      <c r="A128" s="11">
        <v>3</v>
      </c>
      <c r="B128" s="13" t="s">
        <v>602</v>
      </c>
      <c r="C128" s="84" t="s">
        <v>602</v>
      </c>
      <c r="D128" s="12" t="s">
        <v>603</v>
      </c>
      <c r="E128" s="13" t="s">
        <v>604</v>
      </c>
      <c r="F128" s="11" t="s">
        <v>605</v>
      </c>
      <c r="G128" s="13" t="s">
        <v>617</v>
      </c>
      <c r="H128" s="14" t="s">
        <v>618</v>
      </c>
      <c r="I128" s="28" t="s">
        <v>107</v>
      </c>
      <c r="J128" s="28" t="s">
        <v>832</v>
      </c>
      <c r="K128" s="28" t="s">
        <v>832</v>
      </c>
      <c r="L128" s="28" t="s">
        <v>50</v>
      </c>
      <c r="M128" s="28" t="s">
        <v>75</v>
      </c>
      <c r="N128" s="11">
        <v>100</v>
      </c>
      <c r="O128" s="15">
        <v>45778</v>
      </c>
      <c r="P128" s="15">
        <v>46022</v>
      </c>
      <c r="Q128" s="84">
        <v>0</v>
      </c>
      <c r="R128" s="84">
        <v>0</v>
      </c>
      <c r="S128" s="84">
        <v>0</v>
      </c>
      <c r="T128" s="84">
        <v>0</v>
      </c>
      <c r="U128" s="11">
        <v>2</v>
      </c>
      <c r="V128" s="11">
        <v>3</v>
      </c>
      <c r="W128" s="11">
        <v>4</v>
      </c>
      <c r="X128" s="11">
        <v>9</v>
      </c>
      <c r="Y128" s="11">
        <v>19</v>
      </c>
      <c r="Z128" s="11">
        <v>23</v>
      </c>
      <c r="AA128" s="11">
        <v>25</v>
      </c>
      <c r="AB128" s="11">
        <v>15</v>
      </c>
      <c r="AC128" s="97" t="s">
        <v>608</v>
      </c>
      <c r="AD128" s="13" t="s">
        <v>609</v>
      </c>
      <c r="AE128" s="13" t="s">
        <v>616</v>
      </c>
      <c r="AF128" s="13" t="s">
        <v>867</v>
      </c>
      <c r="AG128" s="13"/>
      <c r="AH128" s="17"/>
      <c r="AI128" s="17" t="s">
        <v>612</v>
      </c>
      <c r="AJ128" s="17" t="s">
        <v>619</v>
      </c>
      <c r="AK128" s="17" t="s">
        <v>390</v>
      </c>
      <c r="AL128" s="13"/>
      <c r="AM128" s="17"/>
      <c r="AN128" s="17"/>
      <c r="AO128" s="17"/>
      <c r="AP128" s="13"/>
      <c r="AQ128" s="11" t="s">
        <v>527</v>
      </c>
      <c r="AR128" s="93"/>
      <c r="AS128" s="73" t="s">
        <v>613</v>
      </c>
    </row>
    <row r="129" spans="1:45" ht="198" x14ac:dyDescent="0.3">
      <c r="A129" s="11">
        <v>4</v>
      </c>
      <c r="B129" s="13" t="s">
        <v>602</v>
      </c>
      <c r="C129" s="84" t="s">
        <v>602</v>
      </c>
      <c r="D129" s="12" t="s">
        <v>603</v>
      </c>
      <c r="E129" s="13" t="s">
        <v>604</v>
      </c>
      <c r="F129" s="11" t="s">
        <v>605</v>
      </c>
      <c r="G129" s="13" t="s">
        <v>620</v>
      </c>
      <c r="H129" s="13" t="s">
        <v>621</v>
      </c>
      <c r="I129" s="28" t="s">
        <v>107</v>
      </c>
      <c r="J129" s="28" t="s">
        <v>832</v>
      </c>
      <c r="K129" s="28" t="s">
        <v>832</v>
      </c>
      <c r="L129" s="28" t="s">
        <v>50</v>
      </c>
      <c r="M129" s="28" t="s">
        <v>75</v>
      </c>
      <c r="N129" s="11">
        <v>838</v>
      </c>
      <c r="O129" s="15">
        <v>45659</v>
      </c>
      <c r="P129" s="15">
        <v>45991</v>
      </c>
      <c r="Q129" s="11">
        <v>2</v>
      </c>
      <c r="R129" s="11">
        <v>25</v>
      </c>
      <c r="S129" s="11">
        <v>33</v>
      </c>
      <c r="T129" s="11">
        <v>35</v>
      </c>
      <c r="U129" s="11">
        <v>63</v>
      </c>
      <c r="V129" s="11">
        <v>105</v>
      </c>
      <c r="W129" s="11">
        <v>140</v>
      </c>
      <c r="X129" s="11">
        <v>140</v>
      </c>
      <c r="Y129" s="11">
        <v>140</v>
      </c>
      <c r="Z129" s="11">
        <v>120</v>
      </c>
      <c r="AA129" s="11">
        <v>35</v>
      </c>
      <c r="AB129" s="11">
        <v>0</v>
      </c>
      <c r="AC129" s="97" t="s">
        <v>608</v>
      </c>
      <c r="AD129" s="13" t="s">
        <v>609</v>
      </c>
      <c r="AE129" s="13" t="s">
        <v>616</v>
      </c>
      <c r="AF129" s="13" t="s">
        <v>867</v>
      </c>
      <c r="AG129" s="13"/>
      <c r="AH129" s="14"/>
      <c r="AI129" s="13"/>
      <c r="AJ129" s="13"/>
      <c r="AK129" s="13"/>
      <c r="AL129" s="13"/>
      <c r="AM129" s="17"/>
      <c r="AN129" s="17"/>
      <c r="AO129" s="17"/>
      <c r="AP129" s="13"/>
      <c r="AQ129" s="17"/>
      <c r="AR129" s="17"/>
      <c r="AS129" s="73" t="s">
        <v>613</v>
      </c>
    </row>
    <row r="130" spans="1:45" ht="82.5" x14ac:dyDescent="0.3">
      <c r="A130" s="17">
        <v>1</v>
      </c>
      <c r="B130" s="13" t="s">
        <v>622</v>
      </c>
      <c r="C130" s="84" t="s">
        <v>622</v>
      </c>
      <c r="D130" s="13" t="s">
        <v>561</v>
      </c>
      <c r="E130" s="13" t="s">
        <v>623</v>
      </c>
      <c r="F130" s="17" t="s">
        <v>563</v>
      </c>
      <c r="G130" s="13" t="s">
        <v>624</v>
      </c>
      <c r="H130" s="13" t="s">
        <v>625</v>
      </c>
      <c r="I130" s="28" t="s">
        <v>107</v>
      </c>
      <c r="J130" s="28" t="s">
        <v>832</v>
      </c>
      <c r="K130" s="28" t="s">
        <v>832</v>
      </c>
      <c r="L130" s="28" t="s">
        <v>50</v>
      </c>
      <c r="M130" s="28" t="s">
        <v>75</v>
      </c>
      <c r="N130" s="17">
        <v>65</v>
      </c>
      <c r="O130" s="30">
        <v>45659</v>
      </c>
      <c r="P130" s="30">
        <v>46022</v>
      </c>
      <c r="Q130" s="17">
        <v>0</v>
      </c>
      <c r="R130" s="17">
        <v>0</v>
      </c>
      <c r="S130" s="17">
        <v>5</v>
      </c>
      <c r="T130" s="17">
        <v>5</v>
      </c>
      <c r="U130" s="17">
        <v>10</v>
      </c>
      <c r="V130" s="17">
        <v>11</v>
      </c>
      <c r="W130" s="17">
        <v>15</v>
      </c>
      <c r="X130" s="17">
        <v>9</v>
      </c>
      <c r="Y130" s="17">
        <v>7</v>
      </c>
      <c r="Z130" s="17">
        <v>1</v>
      </c>
      <c r="AA130" s="17">
        <v>1</v>
      </c>
      <c r="AB130" s="17">
        <v>1</v>
      </c>
      <c r="AC130" s="101">
        <v>202300000000226</v>
      </c>
      <c r="AD130" s="13" t="s">
        <v>568</v>
      </c>
      <c r="AE130" s="13" t="s">
        <v>626</v>
      </c>
      <c r="AF130" s="13" t="s">
        <v>627</v>
      </c>
      <c r="AG130" s="13"/>
      <c r="AH130" s="17"/>
      <c r="AI130" s="17" t="s">
        <v>571</v>
      </c>
      <c r="AJ130" s="17"/>
      <c r="AK130" s="17"/>
      <c r="AL130" s="17" t="s">
        <v>591</v>
      </c>
      <c r="AM130" s="17" t="s">
        <v>141</v>
      </c>
      <c r="AN130" s="17"/>
      <c r="AO130" s="17" t="s">
        <v>96</v>
      </c>
      <c r="AP130" s="17"/>
      <c r="AQ130" s="17" t="s">
        <v>145</v>
      </c>
      <c r="AR130" s="17" t="s">
        <v>146</v>
      </c>
      <c r="AS130" s="73"/>
    </row>
    <row r="131" spans="1:45" ht="82.5" x14ac:dyDescent="0.3">
      <c r="A131" s="17">
        <v>2</v>
      </c>
      <c r="B131" s="13" t="s">
        <v>622</v>
      </c>
      <c r="C131" s="84" t="s">
        <v>622</v>
      </c>
      <c r="D131" s="13" t="s">
        <v>561</v>
      </c>
      <c r="E131" s="13" t="s">
        <v>623</v>
      </c>
      <c r="F131" s="17" t="s">
        <v>563</v>
      </c>
      <c r="G131" s="13" t="s">
        <v>628</v>
      </c>
      <c r="H131" s="13" t="s">
        <v>629</v>
      </c>
      <c r="I131" s="28" t="s">
        <v>107</v>
      </c>
      <c r="J131" s="28" t="s">
        <v>832</v>
      </c>
      <c r="K131" s="28" t="s">
        <v>832</v>
      </c>
      <c r="L131" s="28" t="s">
        <v>50</v>
      </c>
      <c r="M131" s="28" t="s">
        <v>75</v>
      </c>
      <c r="N131" s="17">
        <v>1</v>
      </c>
      <c r="O131" s="30">
        <v>45689</v>
      </c>
      <c r="P131" s="30">
        <v>45838</v>
      </c>
      <c r="Q131" s="17">
        <v>0</v>
      </c>
      <c r="R131" s="17">
        <v>0</v>
      </c>
      <c r="S131" s="17">
        <v>0</v>
      </c>
      <c r="T131" s="17">
        <v>0</v>
      </c>
      <c r="U131" s="17">
        <v>0</v>
      </c>
      <c r="V131" s="17">
        <v>1</v>
      </c>
      <c r="W131" s="17">
        <v>0</v>
      </c>
      <c r="X131" s="17">
        <v>0</v>
      </c>
      <c r="Y131" s="17">
        <v>0</v>
      </c>
      <c r="Z131" s="17">
        <v>0</v>
      </c>
      <c r="AA131" s="17">
        <v>0</v>
      </c>
      <c r="AB131" s="17">
        <v>0</v>
      </c>
      <c r="AC131" s="101">
        <v>202300000000226</v>
      </c>
      <c r="AD131" s="13" t="s">
        <v>568</v>
      </c>
      <c r="AE131" s="13" t="s">
        <v>626</v>
      </c>
      <c r="AF131" s="13" t="s">
        <v>627</v>
      </c>
      <c r="AG131" s="13" t="s">
        <v>630</v>
      </c>
      <c r="AH131" s="28"/>
      <c r="AI131" s="17" t="s">
        <v>571</v>
      </c>
      <c r="AJ131" s="17"/>
      <c r="AK131" s="17"/>
      <c r="AL131" s="17" t="s">
        <v>591</v>
      </c>
      <c r="AM131" s="17" t="s">
        <v>141</v>
      </c>
      <c r="AN131" s="17"/>
      <c r="AO131" s="17" t="s">
        <v>96</v>
      </c>
      <c r="AP131" s="17"/>
      <c r="AQ131" s="17" t="s">
        <v>145</v>
      </c>
      <c r="AR131" s="17"/>
      <c r="AS131" s="73"/>
    </row>
    <row r="132" spans="1:45" ht="82.5" x14ac:dyDescent="0.3">
      <c r="A132" s="17">
        <v>3</v>
      </c>
      <c r="B132" s="13" t="s">
        <v>622</v>
      </c>
      <c r="C132" s="84" t="s">
        <v>622</v>
      </c>
      <c r="D132" s="13" t="s">
        <v>561</v>
      </c>
      <c r="E132" s="13" t="s">
        <v>623</v>
      </c>
      <c r="F132" s="17" t="s">
        <v>563</v>
      </c>
      <c r="G132" s="13" t="s">
        <v>631</v>
      </c>
      <c r="H132" s="13" t="s">
        <v>632</v>
      </c>
      <c r="I132" s="28" t="s">
        <v>107</v>
      </c>
      <c r="J132" s="28" t="s">
        <v>832</v>
      </c>
      <c r="K132" s="28" t="s">
        <v>832</v>
      </c>
      <c r="L132" s="28" t="s">
        <v>50</v>
      </c>
      <c r="M132" s="28" t="s">
        <v>75</v>
      </c>
      <c r="N132" s="17">
        <v>1</v>
      </c>
      <c r="O132" s="30">
        <v>45689</v>
      </c>
      <c r="P132" s="30">
        <v>45838</v>
      </c>
      <c r="Q132" s="17">
        <v>0</v>
      </c>
      <c r="R132" s="17">
        <v>0</v>
      </c>
      <c r="S132" s="17">
        <v>0</v>
      </c>
      <c r="T132" s="17">
        <v>0</v>
      </c>
      <c r="U132" s="17">
        <v>0</v>
      </c>
      <c r="V132" s="17">
        <v>1</v>
      </c>
      <c r="W132" s="17">
        <v>0</v>
      </c>
      <c r="X132" s="17">
        <v>0</v>
      </c>
      <c r="Y132" s="17">
        <v>0</v>
      </c>
      <c r="Z132" s="17">
        <v>0</v>
      </c>
      <c r="AA132" s="17">
        <v>0</v>
      </c>
      <c r="AB132" s="17">
        <v>0</v>
      </c>
      <c r="AC132" s="101">
        <v>202300000000226</v>
      </c>
      <c r="AD132" s="13" t="s">
        <v>568</v>
      </c>
      <c r="AE132" s="13" t="s">
        <v>626</v>
      </c>
      <c r="AF132" s="13" t="s">
        <v>627</v>
      </c>
      <c r="AG132" s="13" t="s">
        <v>633</v>
      </c>
      <c r="AH132" s="28"/>
      <c r="AI132" s="17" t="s">
        <v>571</v>
      </c>
      <c r="AJ132" s="17"/>
      <c r="AK132" s="17"/>
      <c r="AL132" s="17" t="s">
        <v>591</v>
      </c>
      <c r="AM132" s="17" t="s">
        <v>141</v>
      </c>
      <c r="AN132" s="17"/>
      <c r="AO132" s="17" t="s">
        <v>96</v>
      </c>
      <c r="AP132" s="17"/>
      <c r="AQ132" s="17" t="s">
        <v>145</v>
      </c>
      <c r="AR132" s="17"/>
      <c r="AS132" s="73"/>
    </row>
    <row r="133" spans="1:45" ht="99" x14ac:dyDescent="0.3">
      <c r="A133" s="17">
        <v>4</v>
      </c>
      <c r="B133" s="13" t="s">
        <v>622</v>
      </c>
      <c r="C133" s="84" t="s">
        <v>622</v>
      </c>
      <c r="D133" s="13" t="s">
        <v>561</v>
      </c>
      <c r="E133" s="13" t="s">
        <v>623</v>
      </c>
      <c r="F133" s="17" t="s">
        <v>563</v>
      </c>
      <c r="G133" s="13" t="s">
        <v>634</v>
      </c>
      <c r="H133" s="13" t="s">
        <v>635</v>
      </c>
      <c r="I133" s="28" t="s">
        <v>107</v>
      </c>
      <c r="J133" s="28" t="s">
        <v>832</v>
      </c>
      <c r="K133" s="28" t="s">
        <v>832</v>
      </c>
      <c r="L133" s="28" t="s">
        <v>50</v>
      </c>
      <c r="M133" s="28" t="s">
        <v>75</v>
      </c>
      <c r="N133" s="17">
        <v>1</v>
      </c>
      <c r="O133" s="30">
        <v>45689</v>
      </c>
      <c r="P133" s="30">
        <v>45838</v>
      </c>
      <c r="Q133" s="17">
        <v>0</v>
      </c>
      <c r="R133" s="17">
        <v>0</v>
      </c>
      <c r="S133" s="17">
        <v>0</v>
      </c>
      <c r="T133" s="17">
        <v>0</v>
      </c>
      <c r="U133" s="17">
        <v>0</v>
      </c>
      <c r="V133" s="17">
        <v>1</v>
      </c>
      <c r="W133" s="17">
        <v>0</v>
      </c>
      <c r="X133" s="17">
        <v>0</v>
      </c>
      <c r="Y133" s="17">
        <v>0</v>
      </c>
      <c r="Z133" s="17">
        <v>0</v>
      </c>
      <c r="AA133" s="17">
        <v>0</v>
      </c>
      <c r="AB133" s="17">
        <v>0</v>
      </c>
      <c r="AC133" s="101">
        <v>202300000000226</v>
      </c>
      <c r="AD133" s="13" t="s">
        <v>568</v>
      </c>
      <c r="AE133" s="13" t="s">
        <v>626</v>
      </c>
      <c r="AF133" s="13" t="s">
        <v>627</v>
      </c>
      <c r="AG133" s="13" t="s">
        <v>636</v>
      </c>
      <c r="AH133" s="28"/>
      <c r="AI133" s="17" t="s">
        <v>571</v>
      </c>
      <c r="AJ133" s="17"/>
      <c r="AK133" s="17"/>
      <c r="AL133" s="17" t="s">
        <v>591</v>
      </c>
      <c r="AM133" s="17" t="s">
        <v>141</v>
      </c>
      <c r="AN133" s="17"/>
      <c r="AO133" s="17" t="s">
        <v>96</v>
      </c>
      <c r="AP133" s="17"/>
      <c r="AQ133" s="17" t="s">
        <v>145</v>
      </c>
      <c r="AR133" s="17"/>
      <c r="AS133" s="73"/>
    </row>
    <row r="134" spans="1:45" ht="132" x14ac:dyDescent="0.3">
      <c r="A134" s="17">
        <v>5</v>
      </c>
      <c r="B134" s="13" t="s">
        <v>622</v>
      </c>
      <c r="C134" s="84" t="s">
        <v>622</v>
      </c>
      <c r="D134" s="13" t="s">
        <v>561</v>
      </c>
      <c r="E134" s="13" t="s">
        <v>623</v>
      </c>
      <c r="F134" s="17" t="s">
        <v>563</v>
      </c>
      <c r="G134" s="13" t="s">
        <v>637</v>
      </c>
      <c r="H134" s="13" t="s">
        <v>638</v>
      </c>
      <c r="I134" s="28" t="s">
        <v>107</v>
      </c>
      <c r="J134" s="28" t="s">
        <v>832</v>
      </c>
      <c r="K134" s="28" t="s">
        <v>832</v>
      </c>
      <c r="L134" s="28" t="s">
        <v>50</v>
      </c>
      <c r="M134" s="28" t="s">
        <v>75</v>
      </c>
      <c r="N134" s="17">
        <v>1</v>
      </c>
      <c r="O134" s="30">
        <v>45689</v>
      </c>
      <c r="P134" s="30">
        <v>45838</v>
      </c>
      <c r="Q134" s="17">
        <v>0</v>
      </c>
      <c r="R134" s="17">
        <v>0</v>
      </c>
      <c r="S134" s="17">
        <v>0</v>
      </c>
      <c r="T134" s="17">
        <v>0</v>
      </c>
      <c r="U134" s="17">
        <v>0</v>
      </c>
      <c r="V134" s="17">
        <v>1</v>
      </c>
      <c r="W134" s="17">
        <v>0</v>
      </c>
      <c r="X134" s="17">
        <v>0</v>
      </c>
      <c r="Y134" s="17">
        <v>0</v>
      </c>
      <c r="Z134" s="17">
        <v>0</v>
      </c>
      <c r="AA134" s="17">
        <v>0</v>
      </c>
      <c r="AB134" s="17">
        <v>0</v>
      </c>
      <c r="AC134" s="101">
        <v>202300000000226</v>
      </c>
      <c r="AD134" s="13" t="s">
        <v>568</v>
      </c>
      <c r="AE134" s="13" t="s">
        <v>626</v>
      </c>
      <c r="AF134" s="13" t="s">
        <v>627</v>
      </c>
      <c r="AG134" s="13" t="s">
        <v>639</v>
      </c>
      <c r="AH134" s="28"/>
      <c r="AI134" s="17" t="s">
        <v>571</v>
      </c>
      <c r="AJ134" s="17"/>
      <c r="AK134" s="17"/>
      <c r="AL134" s="17" t="s">
        <v>591</v>
      </c>
      <c r="AM134" s="17" t="s">
        <v>141</v>
      </c>
      <c r="AN134" s="17"/>
      <c r="AO134" s="17" t="s">
        <v>96</v>
      </c>
      <c r="AP134" s="17"/>
      <c r="AQ134" s="17" t="s">
        <v>145</v>
      </c>
      <c r="AR134" s="17"/>
      <c r="AS134" s="73"/>
    </row>
    <row r="135" spans="1:45" ht="132" x14ac:dyDescent="0.3">
      <c r="A135" s="17">
        <v>6</v>
      </c>
      <c r="B135" s="13" t="s">
        <v>622</v>
      </c>
      <c r="C135" s="84" t="s">
        <v>622</v>
      </c>
      <c r="D135" s="13" t="s">
        <v>561</v>
      </c>
      <c r="E135" s="13" t="s">
        <v>623</v>
      </c>
      <c r="F135" s="17" t="s">
        <v>563</v>
      </c>
      <c r="G135" s="13" t="s">
        <v>640</v>
      </c>
      <c r="H135" s="13" t="s">
        <v>641</v>
      </c>
      <c r="I135" s="28" t="s">
        <v>82</v>
      </c>
      <c r="J135" s="28" t="s">
        <v>642</v>
      </c>
      <c r="K135" s="28" t="s">
        <v>643</v>
      </c>
      <c r="L135" s="28" t="s">
        <v>62</v>
      </c>
      <c r="M135" s="28" t="s">
        <v>75</v>
      </c>
      <c r="N135" s="17">
        <v>100</v>
      </c>
      <c r="O135" s="30">
        <v>45689</v>
      </c>
      <c r="P135" s="30">
        <v>46022</v>
      </c>
      <c r="Q135" s="11" t="s">
        <v>252</v>
      </c>
      <c r="R135" s="11" t="s">
        <v>252</v>
      </c>
      <c r="S135" s="11" t="s">
        <v>252</v>
      </c>
      <c r="T135" s="11" t="s">
        <v>252</v>
      </c>
      <c r="U135" s="11" t="s">
        <v>252</v>
      </c>
      <c r="V135" s="11" t="s">
        <v>252</v>
      </c>
      <c r="W135" s="11" t="s">
        <v>252</v>
      </c>
      <c r="X135" s="11" t="s">
        <v>252</v>
      </c>
      <c r="Y135" s="11" t="s">
        <v>252</v>
      </c>
      <c r="Z135" s="11" t="s">
        <v>252</v>
      </c>
      <c r="AA135" s="11" t="s">
        <v>252</v>
      </c>
      <c r="AB135" s="11" t="s">
        <v>252</v>
      </c>
      <c r="AC135" s="101">
        <v>202300000000226</v>
      </c>
      <c r="AD135" s="13" t="s">
        <v>568</v>
      </c>
      <c r="AE135" s="13" t="s">
        <v>626</v>
      </c>
      <c r="AF135" s="13" t="s">
        <v>627</v>
      </c>
      <c r="AG135" s="13" t="s">
        <v>136</v>
      </c>
      <c r="AH135" s="28" t="s">
        <v>644</v>
      </c>
      <c r="AI135" s="17" t="s">
        <v>138</v>
      </c>
      <c r="AJ135" s="17"/>
      <c r="AK135" s="17"/>
      <c r="AL135" s="17" t="s">
        <v>591</v>
      </c>
      <c r="AM135" s="17" t="s">
        <v>141</v>
      </c>
      <c r="AN135" s="17"/>
      <c r="AO135" s="17" t="s">
        <v>96</v>
      </c>
      <c r="AP135" s="17"/>
      <c r="AQ135" s="17" t="s">
        <v>145</v>
      </c>
      <c r="AR135" s="17" t="s">
        <v>146</v>
      </c>
      <c r="AS135" s="73"/>
    </row>
    <row r="136" spans="1:45" ht="132" x14ac:dyDescent="0.3">
      <c r="A136" s="17">
        <v>7</v>
      </c>
      <c r="B136" s="13" t="s">
        <v>622</v>
      </c>
      <c r="C136" s="84" t="s">
        <v>622</v>
      </c>
      <c r="D136" s="13" t="s">
        <v>561</v>
      </c>
      <c r="E136" s="13" t="s">
        <v>623</v>
      </c>
      <c r="F136" s="17" t="s">
        <v>563</v>
      </c>
      <c r="G136" s="13" t="s">
        <v>645</v>
      </c>
      <c r="H136" s="13" t="s">
        <v>646</v>
      </c>
      <c r="I136" s="28" t="s">
        <v>82</v>
      </c>
      <c r="J136" s="28" t="s">
        <v>642</v>
      </c>
      <c r="K136" s="28" t="s">
        <v>643</v>
      </c>
      <c r="L136" s="28" t="s">
        <v>62</v>
      </c>
      <c r="M136" s="28" t="s">
        <v>75</v>
      </c>
      <c r="N136" s="17">
        <v>100</v>
      </c>
      <c r="O136" s="30">
        <v>45689</v>
      </c>
      <c r="P136" s="30">
        <v>46022</v>
      </c>
      <c r="Q136" s="11" t="s">
        <v>252</v>
      </c>
      <c r="R136" s="11" t="s">
        <v>252</v>
      </c>
      <c r="S136" s="11" t="s">
        <v>252</v>
      </c>
      <c r="T136" s="11" t="s">
        <v>252</v>
      </c>
      <c r="U136" s="11" t="s">
        <v>252</v>
      </c>
      <c r="V136" s="11" t="s">
        <v>252</v>
      </c>
      <c r="W136" s="11" t="s">
        <v>252</v>
      </c>
      <c r="X136" s="11" t="s">
        <v>252</v>
      </c>
      <c r="Y136" s="11" t="s">
        <v>252</v>
      </c>
      <c r="Z136" s="11" t="s">
        <v>252</v>
      </c>
      <c r="AA136" s="11" t="s">
        <v>252</v>
      </c>
      <c r="AB136" s="11" t="s">
        <v>252</v>
      </c>
      <c r="AC136" s="101">
        <v>202300000000226</v>
      </c>
      <c r="AD136" s="13" t="s">
        <v>568</v>
      </c>
      <c r="AE136" s="13" t="s">
        <v>626</v>
      </c>
      <c r="AF136" s="13" t="s">
        <v>627</v>
      </c>
      <c r="AG136" s="13" t="s">
        <v>136</v>
      </c>
      <c r="AH136" s="28" t="s">
        <v>647</v>
      </c>
      <c r="AI136" s="17" t="s">
        <v>138</v>
      </c>
      <c r="AJ136" s="17"/>
      <c r="AK136" s="17"/>
      <c r="AL136" s="17" t="s">
        <v>591</v>
      </c>
      <c r="AM136" s="17" t="s">
        <v>141</v>
      </c>
      <c r="AN136" s="17"/>
      <c r="AO136" s="17" t="s">
        <v>96</v>
      </c>
      <c r="AP136" s="17"/>
      <c r="AQ136" s="17" t="s">
        <v>145</v>
      </c>
      <c r="AR136" s="17" t="s">
        <v>146</v>
      </c>
      <c r="AS136" s="73"/>
    </row>
    <row r="137" spans="1:45" ht="66" x14ac:dyDescent="0.3">
      <c r="A137" s="17">
        <v>8</v>
      </c>
      <c r="B137" s="13" t="s">
        <v>622</v>
      </c>
      <c r="C137" s="84" t="s">
        <v>622</v>
      </c>
      <c r="D137" s="13" t="s">
        <v>561</v>
      </c>
      <c r="E137" s="13" t="s">
        <v>623</v>
      </c>
      <c r="F137" s="17" t="s">
        <v>563</v>
      </c>
      <c r="G137" s="13" t="s">
        <v>648</v>
      </c>
      <c r="H137" s="13" t="s">
        <v>649</v>
      </c>
      <c r="I137" s="28" t="s">
        <v>107</v>
      </c>
      <c r="J137" s="28" t="s">
        <v>832</v>
      </c>
      <c r="K137" s="28" t="s">
        <v>832</v>
      </c>
      <c r="L137" s="28" t="s">
        <v>50</v>
      </c>
      <c r="M137" s="28" t="s">
        <v>75</v>
      </c>
      <c r="N137" s="17">
        <v>80</v>
      </c>
      <c r="O137" s="30">
        <v>45659</v>
      </c>
      <c r="P137" s="30">
        <v>46022</v>
      </c>
      <c r="Q137" s="17">
        <v>0</v>
      </c>
      <c r="R137" s="17">
        <v>0</v>
      </c>
      <c r="S137" s="17">
        <v>5</v>
      </c>
      <c r="T137" s="17">
        <v>6</v>
      </c>
      <c r="U137" s="17">
        <v>8</v>
      </c>
      <c r="V137" s="17">
        <v>10</v>
      </c>
      <c r="W137" s="17">
        <v>10</v>
      </c>
      <c r="X137" s="17">
        <v>9</v>
      </c>
      <c r="Y137" s="17">
        <v>8</v>
      </c>
      <c r="Z137" s="17">
        <v>9</v>
      </c>
      <c r="AA137" s="17">
        <v>9</v>
      </c>
      <c r="AB137" s="17">
        <v>6</v>
      </c>
      <c r="AC137" s="101"/>
      <c r="AD137" s="13"/>
      <c r="AE137" s="13"/>
      <c r="AF137" s="13"/>
      <c r="AG137" s="13"/>
      <c r="AH137" s="28"/>
      <c r="AI137" s="17"/>
      <c r="AJ137" s="17"/>
      <c r="AK137" s="17"/>
      <c r="AL137" s="17" t="s">
        <v>591</v>
      </c>
      <c r="AM137" s="17" t="s">
        <v>141</v>
      </c>
      <c r="AN137" s="17"/>
      <c r="AO137" s="17" t="s">
        <v>96</v>
      </c>
      <c r="AP137" s="17"/>
      <c r="AQ137" s="17" t="s">
        <v>145</v>
      </c>
      <c r="AR137" s="17"/>
      <c r="AS137" s="78"/>
    </row>
    <row r="138" spans="1:45" ht="82.5" x14ac:dyDescent="0.3">
      <c r="A138" s="11">
        <v>1</v>
      </c>
      <c r="B138" s="13" t="s">
        <v>650</v>
      </c>
      <c r="C138" s="84" t="s">
        <v>650</v>
      </c>
      <c r="D138" s="95" t="s">
        <v>45</v>
      </c>
      <c r="E138" s="17" t="s">
        <v>111</v>
      </c>
      <c r="F138" s="17" t="s">
        <v>651</v>
      </c>
      <c r="G138" s="102" t="s">
        <v>652</v>
      </c>
      <c r="H138" s="102" t="s">
        <v>653</v>
      </c>
      <c r="I138" s="28" t="s">
        <v>82</v>
      </c>
      <c r="J138" s="28" t="s">
        <v>654</v>
      </c>
      <c r="K138" s="28" t="s">
        <v>655</v>
      </c>
      <c r="L138" s="28" t="s">
        <v>62</v>
      </c>
      <c r="M138" s="28" t="s">
        <v>75</v>
      </c>
      <c r="N138" s="49">
        <v>100</v>
      </c>
      <c r="O138" s="30">
        <v>45659</v>
      </c>
      <c r="P138" s="30">
        <v>46022</v>
      </c>
      <c r="Q138" s="11" t="s">
        <v>252</v>
      </c>
      <c r="R138" s="11" t="s">
        <v>252</v>
      </c>
      <c r="S138" s="11" t="s">
        <v>252</v>
      </c>
      <c r="T138" s="11" t="s">
        <v>252</v>
      </c>
      <c r="U138" s="11" t="s">
        <v>252</v>
      </c>
      <c r="V138" s="11" t="s">
        <v>252</v>
      </c>
      <c r="W138" s="11" t="s">
        <v>252</v>
      </c>
      <c r="X138" s="11" t="s">
        <v>252</v>
      </c>
      <c r="Y138" s="11" t="s">
        <v>252</v>
      </c>
      <c r="Z138" s="11" t="s">
        <v>252</v>
      </c>
      <c r="AA138" s="11" t="s">
        <v>252</v>
      </c>
      <c r="AB138" s="11" t="s">
        <v>252</v>
      </c>
      <c r="AC138" s="101" t="s">
        <v>427</v>
      </c>
      <c r="AD138" s="13"/>
      <c r="AE138" s="13" t="s">
        <v>427</v>
      </c>
      <c r="AF138" s="13" t="s">
        <v>427</v>
      </c>
      <c r="AG138" s="95" t="s">
        <v>427</v>
      </c>
      <c r="AH138" s="59" t="s">
        <v>427</v>
      </c>
      <c r="AI138" s="59" t="s">
        <v>427</v>
      </c>
      <c r="AJ138" s="59" t="s">
        <v>427</v>
      </c>
      <c r="AK138" s="59" t="s">
        <v>427</v>
      </c>
      <c r="AL138" s="59" t="s">
        <v>427</v>
      </c>
      <c r="AM138" s="59" t="s">
        <v>427</v>
      </c>
      <c r="AN138" s="59" t="s">
        <v>55</v>
      </c>
      <c r="AO138" s="59" t="s">
        <v>544</v>
      </c>
      <c r="AP138" s="59" t="s">
        <v>427</v>
      </c>
      <c r="AQ138" s="59" t="s">
        <v>427</v>
      </c>
      <c r="AR138" s="59" t="s">
        <v>427</v>
      </c>
      <c r="AS138" s="78" t="s">
        <v>656</v>
      </c>
    </row>
    <row r="139" spans="1:45" ht="82.5" x14ac:dyDescent="0.3">
      <c r="A139" s="11">
        <v>2</v>
      </c>
      <c r="B139" s="13" t="s">
        <v>650</v>
      </c>
      <c r="C139" s="84" t="s">
        <v>650</v>
      </c>
      <c r="D139" s="95" t="s">
        <v>45</v>
      </c>
      <c r="E139" s="17" t="s">
        <v>111</v>
      </c>
      <c r="F139" s="17" t="s">
        <v>651</v>
      </c>
      <c r="G139" s="102" t="s">
        <v>657</v>
      </c>
      <c r="H139" s="102" t="s">
        <v>658</v>
      </c>
      <c r="I139" s="28" t="s">
        <v>107</v>
      </c>
      <c r="J139" s="28" t="s">
        <v>832</v>
      </c>
      <c r="K139" s="28" t="s">
        <v>832</v>
      </c>
      <c r="L139" s="28" t="s">
        <v>50</v>
      </c>
      <c r="M139" s="28" t="s">
        <v>115</v>
      </c>
      <c r="N139" s="122">
        <v>4</v>
      </c>
      <c r="O139" s="30">
        <v>45659</v>
      </c>
      <c r="P139" s="30">
        <v>46022</v>
      </c>
      <c r="Q139" s="11">
        <v>0</v>
      </c>
      <c r="R139" s="11">
        <v>0</v>
      </c>
      <c r="S139" s="17" t="s">
        <v>659</v>
      </c>
      <c r="T139" s="11">
        <v>0</v>
      </c>
      <c r="U139" s="11">
        <v>0</v>
      </c>
      <c r="V139" s="17" t="s">
        <v>660</v>
      </c>
      <c r="W139" s="11">
        <v>0</v>
      </c>
      <c r="X139" s="11">
        <v>0</v>
      </c>
      <c r="Y139" s="17" t="s">
        <v>661</v>
      </c>
      <c r="Z139" s="11">
        <v>0</v>
      </c>
      <c r="AA139" s="11">
        <v>0</v>
      </c>
      <c r="AB139" s="17" t="s">
        <v>662</v>
      </c>
      <c r="AC139" s="101" t="s">
        <v>427</v>
      </c>
      <c r="AD139" s="13"/>
      <c r="AE139" s="13" t="s">
        <v>427</v>
      </c>
      <c r="AF139" s="13" t="s">
        <v>427</v>
      </c>
      <c r="AG139" s="95" t="s">
        <v>427</v>
      </c>
      <c r="AH139" s="59" t="s">
        <v>427</v>
      </c>
      <c r="AI139" s="59" t="s">
        <v>427</v>
      </c>
      <c r="AJ139" s="59" t="s">
        <v>427</v>
      </c>
      <c r="AK139" s="59" t="s">
        <v>427</v>
      </c>
      <c r="AL139" s="59" t="s">
        <v>427</v>
      </c>
      <c r="AM139" s="59" t="s">
        <v>427</v>
      </c>
      <c r="AN139" s="59" t="s">
        <v>55</v>
      </c>
      <c r="AO139" s="59" t="s">
        <v>544</v>
      </c>
      <c r="AP139" s="59" t="s">
        <v>427</v>
      </c>
      <c r="AQ139" s="59" t="s">
        <v>427</v>
      </c>
      <c r="AR139" s="59" t="s">
        <v>427</v>
      </c>
      <c r="AS139" s="78" t="s">
        <v>663</v>
      </c>
    </row>
    <row r="140" spans="1:45" ht="82.5" x14ac:dyDescent="0.3">
      <c r="A140" s="11">
        <v>3</v>
      </c>
      <c r="B140" s="13" t="s">
        <v>650</v>
      </c>
      <c r="C140" s="84" t="s">
        <v>650</v>
      </c>
      <c r="D140" s="95" t="s">
        <v>45</v>
      </c>
      <c r="E140" s="17" t="s">
        <v>111</v>
      </c>
      <c r="F140" s="17" t="s">
        <v>651</v>
      </c>
      <c r="G140" s="102" t="s">
        <v>664</v>
      </c>
      <c r="H140" s="102" t="s">
        <v>665</v>
      </c>
      <c r="I140" s="28" t="s">
        <v>82</v>
      </c>
      <c r="J140" s="28" t="s">
        <v>666</v>
      </c>
      <c r="K140" s="28" t="s">
        <v>667</v>
      </c>
      <c r="L140" s="28" t="s">
        <v>62</v>
      </c>
      <c r="M140" s="28" t="s">
        <v>75</v>
      </c>
      <c r="N140" s="49">
        <v>100</v>
      </c>
      <c r="O140" s="30">
        <v>45659</v>
      </c>
      <c r="P140" s="30">
        <v>46022</v>
      </c>
      <c r="Q140" s="11" t="s">
        <v>252</v>
      </c>
      <c r="R140" s="11" t="s">
        <v>252</v>
      </c>
      <c r="S140" s="11" t="s">
        <v>252</v>
      </c>
      <c r="T140" s="11" t="s">
        <v>252</v>
      </c>
      <c r="U140" s="11" t="s">
        <v>252</v>
      </c>
      <c r="V140" s="11" t="s">
        <v>252</v>
      </c>
      <c r="W140" s="11" t="s">
        <v>252</v>
      </c>
      <c r="X140" s="11" t="s">
        <v>252</v>
      </c>
      <c r="Y140" s="11" t="s">
        <v>252</v>
      </c>
      <c r="Z140" s="11" t="s">
        <v>252</v>
      </c>
      <c r="AA140" s="11" t="s">
        <v>252</v>
      </c>
      <c r="AB140" s="11" t="s">
        <v>252</v>
      </c>
      <c r="AC140" s="101" t="s">
        <v>427</v>
      </c>
      <c r="AD140" s="13"/>
      <c r="AE140" s="13" t="s">
        <v>427</v>
      </c>
      <c r="AF140" s="13" t="s">
        <v>427</v>
      </c>
      <c r="AG140" s="95" t="s">
        <v>427</v>
      </c>
      <c r="AH140" s="59" t="s">
        <v>427</v>
      </c>
      <c r="AI140" s="59" t="s">
        <v>427</v>
      </c>
      <c r="AJ140" s="59" t="s">
        <v>427</v>
      </c>
      <c r="AK140" s="59" t="s">
        <v>427</v>
      </c>
      <c r="AL140" s="59" t="s">
        <v>427</v>
      </c>
      <c r="AM140" s="59" t="s">
        <v>427</v>
      </c>
      <c r="AN140" s="59" t="s">
        <v>55</v>
      </c>
      <c r="AO140" s="59" t="s">
        <v>544</v>
      </c>
      <c r="AP140" s="59" t="s">
        <v>427</v>
      </c>
      <c r="AQ140" s="59" t="s">
        <v>427</v>
      </c>
      <c r="AR140" s="59" t="s">
        <v>427</v>
      </c>
      <c r="AS140" s="78" t="s">
        <v>668</v>
      </c>
    </row>
    <row r="141" spans="1:45" ht="82.5" x14ac:dyDescent="0.3">
      <c r="A141" s="11">
        <v>4</v>
      </c>
      <c r="B141" s="13" t="s">
        <v>650</v>
      </c>
      <c r="C141" s="84" t="s">
        <v>650</v>
      </c>
      <c r="D141" s="95" t="s">
        <v>45</v>
      </c>
      <c r="E141" s="17" t="s">
        <v>669</v>
      </c>
      <c r="F141" s="17" t="s">
        <v>670</v>
      </c>
      <c r="G141" s="102" t="s">
        <v>671</v>
      </c>
      <c r="H141" s="102" t="s">
        <v>672</v>
      </c>
      <c r="I141" s="28" t="s">
        <v>107</v>
      </c>
      <c r="J141" s="28" t="s">
        <v>832</v>
      </c>
      <c r="K141" s="28" t="s">
        <v>832</v>
      </c>
      <c r="L141" s="28" t="s">
        <v>62</v>
      </c>
      <c r="M141" s="28" t="s">
        <v>115</v>
      </c>
      <c r="N141" s="49">
        <v>100</v>
      </c>
      <c r="O141" s="30">
        <v>45659</v>
      </c>
      <c r="P141" s="30">
        <v>46022</v>
      </c>
      <c r="Q141" s="11">
        <v>0</v>
      </c>
      <c r="R141" s="11">
        <v>0</v>
      </c>
      <c r="S141" s="17">
        <v>20</v>
      </c>
      <c r="T141" s="11">
        <v>0</v>
      </c>
      <c r="U141" s="11">
        <v>0</v>
      </c>
      <c r="V141" s="17">
        <v>25</v>
      </c>
      <c r="W141" s="11">
        <v>0</v>
      </c>
      <c r="X141" s="11">
        <v>0</v>
      </c>
      <c r="Y141" s="17">
        <v>30</v>
      </c>
      <c r="Z141" s="11">
        <v>0</v>
      </c>
      <c r="AA141" s="11">
        <v>0</v>
      </c>
      <c r="AB141" s="17">
        <v>25</v>
      </c>
      <c r="AC141" s="101" t="s">
        <v>427</v>
      </c>
      <c r="AD141" s="13"/>
      <c r="AE141" s="13" t="s">
        <v>427</v>
      </c>
      <c r="AF141" s="13" t="s">
        <v>427</v>
      </c>
      <c r="AG141" s="95" t="s">
        <v>427</v>
      </c>
      <c r="AH141" s="59" t="s">
        <v>427</v>
      </c>
      <c r="AI141" s="59" t="s">
        <v>427</v>
      </c>
      <c r="AJ141" s="59" t="s">
        <v>427</v>
      </c>
      <c r="AK141" s="59" t="s">
        <v>427</v>
      </c>
      <c r="AL141" s="59" t="s">
        <v>427</v>
      </c>
      <c r="AM141" s="59" t="s">
        <v>427</v>
      </c>
      <c r="AN141" s="59" t="s">
        <v>55</v>
      </c>
      <c r="AO141" s="59" t="s">
        <v>427</v>
      </c>
      <c r="AP141" s="59" t="s">
        <v>427</v>
      </c>
      <c r="AQ141" s="59" t="s">
        <v>427</v>
      </c>
      <c r="AR141" s="59" t="s">
        <v>427</v>
      </c>
      <c r="AS141" s="78" t="s">
        <v>673</v>
      </c>
    </row>
    <row r="142" spans="1:45" ht="82.5" x14ac:dyDescent="0.3">
      <c r="A142" s="11">
        <v>5</v>
      </c>
      <c r="B142" s="13" t="s">
        <v>650</v>
      </c>
      <c r="C142" s="84" t="s">
        <v>650</v>
      </c>
      <c r="D142" s="95" t="s">
        <v>45</v>
      </c>
      <c r="E142" s="17" t="s">
        <v>524</v>
      </c>
      <c r="F142" s="17" t="s">
        <v>670</v>
      </c>
      <c r="G142" s="102" t="s">
        <v>674</v>
      </c>
      <c r="H142" s="102" t="s">
        <v>675</v>
      </c>
      <c r="I142" s="28" t="s">
        <v>107</v>
      </c>
      <c r="J142" s="28" t="s">
        <v>832</v>
      </c>
      <c r="K142" s="28" t="s">
        <v>832</v>
      </c>
      <c r="L142" s="28" t="s">
        <v>62</v>
      </c>
      <c r="M142" s="28" t="s">
        <v>115</v>
      </c>
      <c r="N142" s="49">
        <v>100</v>
      </c>
      <c r="O142" s="30">
        <v>45659</v>
      </c>
      <c r="P142" s="30">
        <v>46022</v>
      </c>
      <c r="Q142" s="11">
        <v>0</v>
      </c>
      <c r="R142" s="11">
        <v>0</v>
      </c>
      <c r="S142" s="17">
        <v>10</v>
      </c>
      <c r="T142" s="11">
        <v>0</v>
      </c>
      <c r="U142" s="11">
        <v>0</v>
      </c>
      <c r="V142" s="17">
        <v>30</v>
      </c>
      <c r="W142" s="11">
        <v>0</v>
      </c>
      <c r="X142" s="11">
        <v>0</v>
      </c>
      <c r="Y142" s="17">
        <v>30</v>
      </c>
      <c r="Z142" s="11">
        <v>0</v>
      </c>
      <c r="AA142" s="11">
        <v>0</v>
      </c>
      <c r="AB142" s="17">
        <v>30</v>
      </c>
      <c r="AC142" s="101" t="s">
        <v>427</v>
      </c>
      <c r="AD142" s="13"/>
      <c r="AE142" s="13" t="s">
        <v>427</v>
      </c>
      <c r="AF142" s="13" t="s">
        <v>427</v>
      </c>
      <c r="AG142" s="95" t="s">
        <v>427</v>
      </c>
      <c r="AH142" s="59" t="s">
        <v>427</v>
      </c>
      <c r="AI142" s="59" t="s">
        <v>427</v>
      </c>
      <c r="AJ142" s="59" t="s">
        <v>427</v>
      </c>
      <c r="AK142" s="59" t="s">
        <v>427</v>
      </c>
      <c r="AL142" s="59" t="s">
        <v>427</v>
      </c>
      <c r="AM142" s="59" t="s">
        <v>427</v>
      </c>
      <c r="AN142" s="59" t="s">
        <v>55</v>
      </c>
      <c r="AO142" s="59" t="s">
        <v>427</v>
      </c>
      <c r="AP142" s="59" t="s">
        <v>676</v>
      </c>
      <c r="AQ142" s="59" t="s">
        <v>427</v>
      </c>
      <c r="AR142" s="59" t="s">
        <v>427</v>
      </c>
      <c r="AS142" s="78" t="s">
        <v>677</v>
      </c>
    </row>
    <row r="143" spans="1:45" ht="82.5" x14ac:dyDescent="0.3">
      <c r="A143" s="11">
        <v>6</v>
      </c>
      <c r="B143" s="13" t="s">
        <v>650</v>
      </c>
      <c r="C143" s="84" t="s">
        <v>650</v>
      </c>
      <c r="D143" s="95" t="s">
        <v>45</v>
      </c>
      <c r="E143" s="17" t="s">
        <v>669</v>
      </c>
      <c r="F143" s="17" t="s">
        <v>670</v>
      </c>
      <c r="G143" s="102" t="s">
        <v>678</v>
      </c>
      <c r="H143" s="102" t="s">
        <v>679</v>
      </c>
      <c r="I143" s="28" t="s">
        <v>107</v>
      </c>
      <c r="J143" s="28" t="s">
        <v>832</v>
      </c>
      <c r="K143" s="28" t="s">
        <v>832</v>
      </c>
      <c r="L143" s="28" t="s">
        <v>50</v>
      </c>
      <c r="M143" s="28" t="s">
        <v>115</v>
      </c>
      <c r="N143" s="17">
        <v>14</v>
      </c>
      <c r="O143" s="30">
        <v>45690</v>
      </c>
      <c r="P143" s="30">
        <v>46022</v>
      </c>
      <c r="Q143" s="11">
        <v>0</v>
      </c>
      <c r="R143" s="11">
        <v>0</v>
      </c>
      <c r="S143" s="17">
        <v>2</v>
      </c>
      <c r="T143" s="11">
        <v>0</v>
      </c>
      <c r="U143" s="11">
        <v>0</v>
      </c>
      <c r="V143" s="17">
        <v>5</v>
      </c>
      <c r="W143" s="11">
        <v>0</v>
      </c>
      <c r="X143" s="11">
        <v>0</v>
      </c>
      <c r="Y143" s="17">
        <v>5</v>
      </c>
      <c r="Z143" s="11">
        <v>0</v>
      </c>
      <c r="AA143" s="11">
        <v>0</v>
      </c>
      <c r="AB143" s="17">
        <v>2</v>
      </c>
      <c r="AC143" s="101" t="s">
        <v>427</v>
      </c>
      <c r="AD143" s="13"/>
      <c r="AE143" s="13" t="s">
        <v>427</v>
      </c>
      <c r="AF143" s="13" t="s">
        <v>427</v>
      </c>
      <c r="AG143" s="95" t="s">
        <v>427</v>
      </c>
      <c r="AH143" s="59" t="s">
        <v>427</v>
      </c>
      <c r="AI143" s="59" t="s">
        <v>427</v>
      </c>
      <c r="AJ143" s="59" t="s">
        <v>427</v>
      </c>
      <c r="AK143" s="59" t="s">
        <v>427</v>
      </c>
      <c r="AL143" s="59" t="s">
        <v>427</v>
      </c>
      <c r="AM143" s="59" t="s">
        <v>427</v>
      </c>
      <c r="AN143" s="59" t="s">
        <v>55</v>
      </c>
      <c r="AO143" s="59" t="s">
        <v>427</v>
      </c>
      <c r="AP143" s="59" t="s">
        <v>427</v>
      </c>
      <c r="AQ143" s="59" t="s">
        <v>427</v>
      </c>
      <c r="AR143" s="59" t="s">
        <v>427</v>
      </c>
      <c r="AS143" s="78" t="s">
        <v>680</v>
      </c>
    </row>
    <row r="144" spans="1:45" s="18" customFormat="1" ht="82.5" x14ac:dyDescent="0.25">
      <c r="A144" s="11">
        <v>1</v>
      </c>
      <c r="B144" s="87" t="s">
        <v>681</v>
      </c>
      <c r="C144" s="84" t="s">
        <v>681</v>
      </c>
      <c r="D144" s="17" t="s">
        <v>45</v>
      </c>
      <c r="E144" s="13" t="s">
        <v>682</v>
      </c>
      <c r="F144" s="17" t="s">
        <v>683</v>
      </c>
      <c r="G144" s="14" t="s">
        <v>684</v>
      </c>
      <c r="H144" s="103" t="s">
        <v>685</v>
      </c>
      <c r="I144" s="28" t="s">
        <v>107</v>
      </c>
      <c r="J144" s="28" t="s">
        <v>832</v>
      </c>
      <c r="K144" s="28" t="s">
        <v>832</v>
      </c>
      <c r="L144" s="28" t="s">
        <v>62</v>
      </c>
      <c r="M144" s="28" t="s">
        <v>523</v>
      </c>
      <c r="N144" s="49">
        <v>100</v>
      </c>
      <c r="O144" s="30">
        <v>45659</v>
      </c>
      <c r="P144" s="30">
        <v>46022</v>
      </c>
      <c r="Q144" s="21">
        <v>0</v>
      </c>
      <c r="R144" s="35">
        <v>0.2</v>
      </c>
      <c r="S144" s="11">
        <v>0</v>
      </c>
      <c r="T144" s="35">
        <v>0.16</v>
      </c>
      <c r="U144" s="11">
        <v>0</v>
      </c>
      <c r="V144" s="35">
        <v>0.16</v>
      </c>
      <c r="W144" s="11">
        <v>0</v>
      </c>
      <c r="X144" s="35">
        <v>0.16</v>
      </c>
      <c r="Y144" s="11">
        <v>0</v>
      </c>
      <c r="Z144" s="35">
        <v>0.16</v>
      </c>
      <c r="AA144" s="11">
        <v>0</v>
      </c>
      <c r="AB144" s="35">
        <v>0.16</v>
      </c>
      <c r="AC144" s="101">
        <v>202300000000141</v>
      </c>
      <c r="AD144" s="13" t="s">
        <v>116</v>
      </c>
      <c r="AE144" s="13" t="s">
        <v>686</v>
      </c>
      <c r="AF144" s="13" t="s">
        <v>118</v>
      </c>
      <c r="AG144" s="13" t="s">
        <v>427</v>
      </c>
      <c r="AH144" s="17" t="s">
        <v>427</v>
      </c>
      <c r="AI144" s="17" t="s">
        <v>427</v>
      </c>
      <c r="AJ144" s="17" t="s">
        <v>427</v>
      </c>
      <c r="AK144" s="17" t="s">
        <v>427</v>
      </c>
      <c r="AL144" s="17" t="s">
        <v>427</v>
      </c>
      <c r="AM144" s="17" t="s">
        <v>427</v>
      </c>
      <c r="AN144" s="17" t="s">
        <v>55</v>
      </c>
      <c r="AO144" s="17" t="s">
        <v>687</v>
      </c>
      <c r="AP144" s="17" t="s">
        <v>688</v>
      </c>
      <c r="AQ144" s="17" t="s">
        <v>689</v>
      </c>
      <c r="AR144" s="17" t="s">
        <v>427</v>
      </c>
      <c r="AS144" s="73" t="s">
        <v>690</v>
      </c>
    </row>
    <row r="145" spans="1:45" s="18" customFormat="1" ht="82.5" x14ac:dyDescent="0.25">
      <c r="A145" s="11">
        <v>2</v>
      </c>
      <c r="B145" s="87" t="s">
        <v>681</v>
      </c>
      <c r="C145" s="84" t="s">
        <v>681</v>
      </c>
      <c r="D145" s="17" t="s">
        <v>45</v>
      </c>
      <c r="E145" s="13" t="s">
        <v>691</v>
      </c>
      <c r="F145" s="17" t="s">
        <v>683</v>
      </c>
      <c r="G145" s="14" t="s">
        <v>692</v>
      </c>
      <c r="H145" s="103" t="s">
        <v>693</v>
      </c>
      <c r="I145" s="28" t="s">
        <v>107</v>
      </c>
      <c r="J145" s="28" t="s">
        <v>832</v>
      </c>
      <c r="K145" s="28" t="s">
        <v>832</v>
      </c>
      <c r="L145" s="28" t="s">
        <v>62</v>
      </c>
      <c r="M145" s="28" t="s">
        <v>523</v>
      </c>
      <c r="N145" s="49">
        <v>100</v>
      </c>
      <c r="O145" s="30">
        <v>45659</v>
      </c>
      <c r="P145" s="30">
        <v>46022</v>
      </c>
      <c r="Q145" s="21">
        <v>0</v>
      </c>
      <c r="R145" s="35">
        <v>0.2</v>
      </c>
      <c r="S145" s="11">
        <v>0</v>
      </c>
      <c r="T145" s="35">
        <v>0.16</v>
      </c>
      <c r="U145" s="11">
        <v>0</v>
      </c>
      <c r="V145" s="35">
        <v>0.16</v>
      </c>
      <c r="W145" s="11">
        <v>0</v>
      </c>
      <c r="X145" s="35">
        <v>0.16</v>
      </c>
      <c r="Y145" s="11">
        <v>0</v>
      </c>
      <c r="Z145" s="35">
        <v>0.16</v>
      </c>
      <c r="AA145" s="11">
        <v>0</v>
      </c>
      <c r="AB145" s="35">
        <v>0.16</v>
      </c>
      <c r="AC145" s="101">
        <v>202300000000141</v>
      </c>
      <c r="AD145" s="13" t="s">
        <v>116</v>
      </c>
      <c r="AE145" s="13" t="s">
        <v>686</v>
      </c>
      <c r="AF145" s="13" t="s">
        <v>118</v>
      </c>
      <c r="AG145" s="13" t="s">
        <v>427</v>
      </c>
      <c r="AH145" s="17" t="s">
        <v>427</v>
      </c>
      <c r="AI145" s="17" t="s">
        <v>427</v>
      </c>
      <c r="AJ145" s="17" t="s">
        <v>427</v>
      </c>
      <c r="AK145" s="17" t="s">
        <v>427</v>
      </c>
      <c r="AL145" s="17" t="s">
        <v>427</v>
      </c>
      <c r="AM145" s="17" t="s">
        <v>427</v>
      </c>
      <c r="AN145" s="17" t="s">
        <v>55</v>
      </c>
      <c r="AO145" s="17" t="s">
        <v>687</v>
      </c>
      <c r="AP145" s="17" t="s">
        <v>688</v>
      </c>
      <c r="AQ145" s="17" t="s">
        <v>689</v>
      </c>
      <c r="AR145" s="17" t="s">
        <v>427</v>
      </c>
      <c r="AS145" s="73" t="s">
        <v>694</v>
      </c>
    </row>
    <row r="146" spans="1:45" s="18" customFormat="1" ht="82.5" x14ac:dyDescent="0.25">
      <c r="A146" s="11">
        <v>3</v>
      </c>
      <c r="B146" s="87" t="s">
        <v>681</v>
      </c>
      <c r="C146" s="84" t="s">
        <v>681</v>
      </c>
      <c r="D146" s="17" t="s">
        <v>45</v>
      </c>
      <c r="E146" s="13" t="s">
        <v>695</v>
      </c>
      <c r="F146" s="17" t="s">
        <v>696</v>
      </c>
      <c r="G146" s="28" t="s">
        <v>697</v>
      </c>
      <c r="H146" s="103" t="s">
        <v>698</v>
      </c>
      <c r="I146" s="28" t="s">
        <v>107</v>
      </c>
      <c r="J146" s="28" t="s">
        <v>832</v>
      </c>
      <c r="K146" s="28" t="s">
        <v>832</v>
      </c>
      <c r="L146" s="28" t="s">
        <v>50</v>
      </c>
      <c r="M146" s="28" t="s">
        <v>51</v>
      </c>
      <c r="N146" s="17">
        <v>3</v>
      </c>
      <c r="O146" s="30">
        <v>45659</v>
      </c>
      <c r="P146" s="30">
        <v>46022</v>
      </c>
      <c r="Q146" s="17">
        <v>0</v>
      </c>
      <c r="R146" s="17">
        <v>0</v>
      </c>
      <c r="S146" s="17">
        <v>0</v>
      </c>
      <c r="T146" s="17">
        <v>1</v>
      </c>
      <c r="U146" s="11">
        <v>0</v>
      </c>
      <c r="V146" s="11">
        <v>0</v>
      </c>
      <c r="W146" s="11">
        <v>0</v>
      </c>
      <c r="X146" s="17">
        <v>1</v>
      </c>
      <c r="Y146" s="17">
        <v>0</v>
      </c>
      <c r="Z146" s="17">
        <v>0</v>
      </c>
      <c r="AA146" s="17">
        <v>0</v>
      </c>
      <c r="AB146" s="17">
        <v>1</v>
      </c>
      <c r="AC146" s="17" t="s">
        <v>427</v>
      </c>
      <c r="AD146" s="105"/>
      <c r="AE146" s="106" t="s">
        <v>427</v>
      </c>
      <c r="AF146" s="104" t="s">
        <v>427</v>
      </c>
      <c r="AG146" s="13" t="s">
        <v>427</v>
      </c>
      <c r="AH146" s="17" t="s">
        <v>427</v>
      </c>
      <c r="AI146" s="17" t="s">
        <v>427</v>
      </c>
      <c r="AJ146" s="17" t="s">
        <v>427</v>
      </c>
      <c r="AK146" s="17" t="s">
        <v>427</v>
      </c>
      <c r="AL146" s="17" t="s">
        <v>427</v>
      </c>
      <c r="AM146" s="17" t="s">
        <v>427</v>
      </c>
      <c r="AN146" s="17" t="s">
        <v>55</v>
      </c>
      <c r="AO146" s="17" t="s">
        <v>696</v>
      </c>
      <c r="AP146" s="17" t="s">
        <v>97</v>
      </c>
      <c r="AQ146" s="17" t="s">
        <v>427</v>
      </c>
      <c r="AR146" s="17" t="s">
        <v>427</v>
      </c>
      <c r="AS146" s="107" t="s">
        <v>699</v>
      </c>
    </row>
    <row r="147" spans="1:45" s="18" customFormat="1" ht="82.5" x14ac:dyDescent="0.25">
      <c r="A147" s="11">
        <v>4</v>
      </c>
      <c r="B147" s="87" t="s">
        <v>681</v>
      </c>
      <c r="C147" s="84" t="s">
        <v>681</v>
      </c>
      <c r="D147" s="17" t="s">
        <v>45</v>
      </c>
      <c r="E147" s="13" t="s">
        <v>111</v>
      </c>
      <c r="F147" s="17" t="s">
        <v>700</v>
      </c>
      <c r="G147" s="28" t="s">
        <v>701</v>
      </c>
      <c r="H147" s="103" t="s">
        <v>702</v>
      </c>
      <c r="I147" s="28" t="s">
        <v>107</v>
      </c>
      <c r="J147" s="28" t="s">
        <v>832</v>
      </c>
      <c r="K147" s="28" t="s">
        <v>832</v>
      </c>
      <c r="L147" s="28" t="s">
        <v>50</v>
      </c>
      <c r="M147" s="28" t="s">
        <v>51</v>
      </c>
      <c r="N147" s="17">
        <v>3</v>
      </c>
      <c r="O147" s="30">
        <v>45659</v>
      </c>
      <c r="P147" s="30">
        <v>46022</v>
      </c>
      <c r="Q147" s="17">
        <v>0</v>
      </c>
      <c r="R147" s="17">
        <v>0</v>
      </c>
      <c r="S147" s="17">
        <v>0</v>
      </c>
      <c r="T147" s="17">
        <v>1</v>
      </c>
      <c r="U147" s="11">
        <v>0</v>
      </c>
      <c r="V147" s="11">
        <v>0</v>
      </c>
      <c r="W147" s="11">
        <v>0</v>
      </c>
      <c r="X147" s="17">
        <v>1</v>
      </c>
      <c r="Y147" s="17">
        <v>0</v>
      </c>
      <c r="Z147" s="17">
        <v>0</v>
      </c>
      <c r="AA147" s="17">
        <v>0</v>
      </c>
      <c r="AB147" s="17">
        <v>1</v>
      </c>
      <c r="AC147" s="17" t="s">
        <v>427</v>
      </c>
      <c r="AD147" s="105"/>
      <c r="AE147" s="106" t="s">
        <v>427</v>
      </c>
      <c r="AF147" s="104" t="s">
        <v>427</v>
      </c>
      <c r="AG147" s="13" t="s">
        <v>427</v>
      </c>
      <c r="AH147" s="17" t="s">
        <v>427</v>
      </c>
      <c r="AI147" s="17" t="s">
        <v>427</v>
      </c>
      <c r="AJ147" s="17" t="s">
        <v>427</v>
      </c>
      <c r="AK147" s="17" t="s">
        <v>427</v>
      </c>
      <c r="AL147" s="17" t="s">
        <v>427</v>
      </c>
      <c r="AM147" s="17" t="s">
        <v>427</v>
      </c>
      <c r="AN147" s="17" t="s">
        <v>427</v>
      </c>
      <c r="AO147" s="17" t="s">
        <v>427</v>
      </c>
      <c r="AP147" s="17" t="s">
        <v>427</v>
      </c>
      <c r="AQ147" s="17" t="s">
        <v>427</v>
      </c>
      <c r="AR147" s="17" t="s">
        <v>427</v>
      </c>
      <c r="AS147" s="107" t="s">
        <v>703</v>
      </c>
    </row>
    <row r="148" spans="1:45" s="18" customFormat="1" ht="82.5" x14ac:dyDescent="0.25">
      <c r="A148" s="11">
        <v>5</v>
      </c>
      <c r="B148" s="87" t="s">
        <v>681</v>
      </c>
      <c r="C148" s="84" t="s">
        <v>681</v>
      </c>
      <c r="D148" s="17" t="s">
        <v>45</v>
      </c>
      <c r="E148" s="13" t="s">
        <v>524</v>
      </c>
      <c r="F148" s="17" t="s">
        <v>696</v>
      </c>
      <c r="G148" s="28" t="s">
        <v>704</v>
      </c>
      <c r="H148" s="103" t="s">
        <v>705</v>
      </c>
      <c r="I148" s="28" t="s">
        <v>107</v>
      </c>
      <c r="J148" s="28" t="s">
        <v>832</v>
      </c>
      <c r="K148" s="28" t="s">
        <v>832</v>
      </c>
      <c r="L148" s="28" t="s">
        <v>62</v>
      </c>
      <c r="M148" s="28" t="s">
        <v>51</v>
      </c>
      <c r="N148" s="49">
        <v>100</v>
      </c>
      <c r="O148" s="15">
        <v>45659</v>
      </c>
      <c r="P148" s="15">
        <v>46022</v>
      </c>
      <c r="Q148" s="17">
        <v>0</v>
      </c>
      <c r="R148" s="17">
        <v>0</v>
      </c>
      <c r="S148" s="17">
        <v>0</v>
      </c>
      <c r="T148" s="11">
        <v>20</v>
      </c>
      <c r="U148" s="11">
        <v>0</v>
      </c>
      <c r="V148" s="11">
        <v>0</v>
      </c>
      <c r="W148" s="11">
        <v>0</v>
      </c>
      <c r="X148" s="11">
        <v>40</v>
      </c>
      <c r="Y148" s="17">
        <v>0</v>
      </c>
      <c r="Z148" s="17">
        <v>0</v>
      </c>
      <c r="AA148" s="17">
        <v>0</v>
      </c>
      <c r="AB148" s="99">
        <v>40</v>
      </c>
      <c r="AC148" s="93" t="s">
        <v>427</v>
      </c>
      <c r="AD148" s="108"/>
      <c r="AE148" s="108" t="s">
        <v>427</v>
      </c>
      <c r="AF148" s="93" t="s">
        <v>427</v>
      </c>
      <c r="AG148" s="129" t="s">
        <v>427</v>
      </c>
      <c r="AH148" s="88" t="s">
        <v>427</v>
      </c>
      <c r="AI148" s="89" t="s">
        <v>427</v>
      </c>
      <c r="AJ148" s="90" t="s">
        <v>427</v>
      </c>
      <c r="AK148" s="90" t="s">
        <v>427</v>
      </c>
      <c r="AL148" s="90" t="s">
        <v>427</v>
      </c>
      <c r="AM148" s="90" t="s">
        <v>427</v>
      </c>
      <c r="AN148" s="90" t="s">
        <v>427</v>
      </c>
      <c r="AO148" s="90" t="s">
        <v>427</v>
      </c>
      <c r="AP148" s="90" t="s">
        <v>427</v>
      </c>
      <c r="AQ148" s="90" t="s">
        <v>706</v>
      </c>
      <c r="AR148" s="90" t="s">
        <v>427</v>
      </c>
      <c r="AS148" s="93" t="s">
        <v>427</v>
      </c>
    </row>
    <row r="149" spans="1:45" s="18" customFormat="1" ht="82.5" x14ac:dyDescent="0.25">
      <c r="A149" s="11">
        <v>6</v>
      </c>
      <c r="B149" s="87" t="s">
        <v>681</v>
      </c>
      <c r="C149" s="84" t="s">
        <v>681</v>
      </c>
      <c r="D149" s="17" t="s">
        <v>45</v>
      </c>
      <c r="E149" s="13" t="s">
        <v>111</v>
      </c>
      <c r="F149" s="17" t="s">
        <v>681</v>
      </c>
      <c r="G149" s="28" t="s">
        <v>707</v>
      </c>
      <c r="H149" s="103" t="s">
        <v>718</v>
      </c>
      <c r="I149" s="28" t="s">
        <v>107</v>
      </c>
      <c r="J149" s="28" t="s">
        <v>832</v>
      </c>
      <c r="K149" s="28" t="s">
        <v>832</v>
      </c>
      <c r="L149" s="28" t="s">
        <v>50</v>
      </c>
      <c r="M149" s="28" t="s">
        <v>51</v>
      </c>
      <c r="N149" s="17">
        <v>3</v>
      </c>
      <c r="O149" s="30">
        <v>45659</v>
      </c>
      <c r="P149" s="30">
        <v>46022</v>
      </c>
      <c r="Q149" s="17">
        <v>0</v>
      </c>
      <c r="R149" s="17">
        <v>0</v>
      </c>
      <c r="S149" s="17">
        <v>0</v>
      </c>
      <c r="T149" s="17">
        <v>1</v>
      </c>
      <c r="U149" s="11">
        <v>0</v>
      </c>
      <c r="V149" s="11">
        <v>0</v>
      </c>
      <c r="W149" s="11">
        <v>0</v>
      </c>
      <c r="X149" s="17">
        <v>1</v>
      </c>
      <c r="Y149" s="17">
        <v>0</v>
      </c>
      <c r="Z149" s="17">
        <v>0</v>
      </c>
      <c r="AA149" s="17">
        <v>0</v>
      </c>
      <c r="AB149" s="84">
        <v>1</v>
      </c>
      <c r="AC149" s="90" t="s">
        <v>427</v>
      </c>
      <c r="AD149" s="109"/>
      <c r="AE149" s="110" t="s">
        <v>427</v>
      </c>
      <c r="AF149" s="89" t="s">
        <v>427</v>
      </c>
      <c r="AG149" s="130" t="s">
        <v>427</v>
      </c>
      <c r="AH149" s="90" t="s">
        <v>427</v>
      </c>
      <c r="AI149" s="90" t="s">
        <v>427</v>
      </c>
      <c r="AJ149" s="90" t="s">
        <v>427</v>
      </c>
      <c r="AK149" s="90" t="s">
        <v>427</v>
      </c>
      <c r="AL149" s="90" t="s">
        <v>427</v>
      </c>
      <c r="AM149" s="90" t="s">
        <v>427</v>
      </c>
      <c r="AN149" s="90" t="s">
        <v>427</v>
      </c>
      <c r="AO149" s="90" t="s">
        <v>427</v>
      </c>
      <c r="AP149" s="90" t="s">
        <v>427</v>
      </c>
      <c r="AQ149" s="90" t="s">
        <v>427</v>
      </c>
      <c r="AR149" s="90" t="s">
        <v>427</v>
      </c>
      <c r="AS149" s="111" t="s">
        <v>708</v>
      </c>
    </row>
    <row r="150" spans="1:45" s="23" customFormat="1" ht="82.5" x14ac:dyDescent="0.3">
      <c r="A150" s="11">
        <v>1</v>
      </c>
      <c r="B150" s="13" t="s">
        <v>746</v>
      </c>
      <c r="C150" s="13" t="s">
        <v>746</v>
      </c>
      <c r="D150" s="17" t="s">
        <v>561</v>
      </c>
      <c r="E150" s="13" t="s">
        <v>623</v>
      </c>
      <c r="F150" s="12" t="s">
        <v>247</v>
      </c>
      <c r="G150" s="123" t="s">
        <v>833</v>
      </c>
      <c r="H150" s="123" t="s">
        <v>834</v>
      </c>
      <c r="I150" s="25" t="s">
        <v>82</v>
      </c>
      <c r="J150" s="36" t="s">
        <v>835</v>
      </c>
      <c r="K150" s="36" t="s">
        <v>836</v>
      </c>
      <c r="L150" s="25" t="s">
        <v>62</v>
      </c>
      <c r="M150" s="12" t="s">
        <v>75</v>
      </c>
      <c r="N150" s="124">
        <v>100</v>
      </c>
      <c r="O150" s="125">
        <v>45659</v>
      </c>
      <c r="P150" s="125">
        <v>46022</v>
      </c>
      <c r="Q150" s="11" t="s">
        <v>252</v>
      </c>
      <c r="R150" s="11" t="s">
        <v>252</v>
      </c>
      <c r="S150" s="11" t="s">
        <v>252</v>
      </c>
      <c r="T150" s="11" t="s">
        <v>252</v>
      </c>
      <c r="U150" s="11" t="s">
        <v>252</v>
      </c>
      <c r="V150" s="11" t="s">
        <v>252</v>
      </c>
      <c r="W150" s="11" t="s">
        <v>252</v>
      </c>
      <c r="X150" s="11" t="s">
        <v>252</v>
      </c>
      <c r="Y150" s="11" t="s">
        <v>252</v>
      </c>
      <c r="Z150" s="11" t="s">
        <v>252</v>
      </c>
      <c r="AA150" s="11" t="s">
        <v>252</v>
      </c>
      <c r="AB150" s="11" t="s">
        <v>252</v>
      </c>
      <c r="AC150" s="13"/>
      <c r="AD150" s="12"/>
      <c r="AE150" s="12"/>
      <c r="AF150" s="12"/>
      <c r="AG150" s="12"/>
      <c r="AH150" s="12"/>
      <c r="AI150" s="12"/>
      <c r="AJ150" s="12"/>
      <c r="AK150" s="12"/>
      <c r="AL150" s="12"/>
      <c r="AM150" s="12"/>
      <c r="AN150" s="12"/>
      <c r="AO150" s="12"/>
      <c r="AP150" s="12"/>
      <c r="AQ150" s="13"/>
      <c r="AR150" s="12"/>
      <c r="AS150" s="94"/>
    </row>
    <row r="151" spans="1:45" s="23" customFormat="1" ht="66" x14ac:dyDescent="0.3">
      <c r="A151" s="11">
        <v>2</v>
      </c>
      <c r="B151" s="13" t="s">
        <v>746</v>
      </c>
      <c r="C151" s="13" t="s">
        <v>746</v>
      </c>
      <c r="D151" s="17" t="s">
        <v>561</v>
      </c>
      <c r="E151" s="13" t="s">
        <v>623</v>
      </c>
      <c r="F151" s="12" t="s">
        <v>247</v>
      </c>
      <c r="G151" s="14" t="s">
        <v>857</v>
      </c>
      <c r="H151" s="14" t="s">
        <v>837</v>
      </c>
      <c r="I151" s="25" t="s">
        <v>82</v>
      </c>
      <c r="J151" s="36" t="s">
        <v>838</v>
      </c>
      <c r="K151" s="36" t="s">
        <v>836</v>
      </c>
      <c r="L151" s="25" t="s">
        <v>62</v>
      </c>
      <c r="M151" s="12" t="s">
        <v>75</v>
      </c>
      <c r="N151" s="124">
        <v>100</v>
      </c>
      <c r="O151" s="125">
        <v>45659</v>
      </c>
      <c r="P151" s="125">
        <v>46022</v>
      </c>
      <c r="Q151" s="11" t="s">
        <v>252</v>
      </c>
      <c r="R151" s="11" t="s">
        <v>252</v>
      </c>
      <c r="S151" s="11" t="s">
        <v>252</v>
      </c>
      <c r="T151" s="11" t="s">
        <v>252</v>
      </c>
      <c r="U151" s="11" t="s">
        <v>252</v>
      </c>
      <c r="V151" s="11" t="s">
        <v>252</v>
      </c>
      <c r="W151" s="11" t="s">
        <v>252</v>
      </c>
      <c r="X151" s="11" t="s">
        <v>252</v>
      </c>
      <c r="Y151" s="11" t="s">
        <v>252</v>
      </c>
      <c r="Z151" s="11" t="s">
        <v>252</v>
      </c>
      <c r="AA151" s="11" t="s">
        <v>252</v>
      </c>
      <c r="AB151" s="11" t="s">
        <v>252</v>
      </c>
      <c r="AC151" s="13"/>
      <c r="AD151" s="12"/>
      <c r="AE151" s="12"/>
      <c r="AF151" s="12"/>
      <c r="AG151" s="12"/>
      <c r="AH151" s="12"/>
      <c r="AI151" s="12"/>
      <c r="AJ151" s="12"/>
      <c r="AK151" s="12"/>
      <c r="AL151" s="12"/>
      <c r="AM151" s="12"/>
      <c r="AN151" s="12"/>
      <c r="AO151" s="12"/>
      <c r="AP151" s="12"/>
      <c r="AQ151" s="13"/>
      <c r="AR151" s="12"/>
      <c r="AS151" s="94"/>
    </row>
    <row r="152" spans="1:45" s="23" customFormat="1" ht="82.5" x14ac:dyDescent="0.3">
      <c r="A152" s="11">
        <v>3</v>
      </c>
      <c r="B152" s="13" t="s">
        <v>746</v>
      </c>
      <c r="C152" s="13" t="s">
        <v>746</v>
      </c>
      <c r="D152" s="17" t="s">
        <v>561</v>
      </c>
      <c r="E152" s="13" t="s">
        <v>562</v>
      </c>
      <c r="F152" s="12" t="s">
        <v>247</v>
      </c>
      <c r="G152" s="14" t="s">
        <v>839</v>
      </c>
      <c r="H152" s="14" t="s">
        <v>840</v>
      </c>
      <c r="I152" s="25" t="s">
        <v>82</v>
      </c>
      <c r="J152" s="36" t="s">
        <v>841</v>
      </c>
      <c r="K152" s="36" t="s">
        <v>842</v>
      </c>
      <c r="L152" s="25" t="s">
        <v>62</v>
      </c>
      <c r="M152" s="12" t="s">
        <v>75</v>
      </c>
      <c r="N152" s="124">
        <v>100</v>
      </c>
      <c r="O152" s="125">
        <v>45659</v>
      </c>
      <c r="P152" s="125">
        <v>46022</v>
      </c>
      <c r="Q152" s="11" t="s">
        <v>252</v>
      </c>
      <c r="R152" s="11" t="s">
        <v>252</v>
      </c>
      <c r="S152" s="11" t="s">
        <v>252</v>
      </c>
      <c r="T152" s="11" t="s">
        <v>252</v>
      </c>
      <c r="U152" s="11" t="s">
        <v>252</v>
      </c>
      <c r="V152" s="11" t="s">
        <v>252</v>
      </c>
      <c r="W152" s="11" t="s">
        <v>252</v>
      </c>
      <c r="X152" s="11" t="s">
        <v>252</v>
      </c>
      <c r="Y152" s="11" t="s">
        <v>252</v>
      </c>
      <c r="Z152" s="11" t="s">
        <v>252</v>
      </c>
      <c r="AA152" s="11" t="s">
        <v>252</v>
      </c>
      <c r="AB152" s="11" t="s">
        <v>252</v>
      </c>
      <c r="AC152" s="13"/>
      <c r="AD152" s="12"/>
      <c r="AE152" s="12"/>
      <c r="AF152" s="12"/>
      <c r="AG152" s="12"/>
      <c r="AH152" s="12"/>
      <c r="AI152" s="12"/>
      <c r="AJ152" s="12"/>
      <c r="AK152" s="12"/>
      <c r="AL152" s="12"/>
      <c r="AM152" s="12"/>
      <c r="AN152" s="12"/>
      <c r="AO152" s="12"/>
      <c r="AP152" s="12"/>
      <c r="AQ152" s="13"/>
      <c r="AR152" s="12"/>
      <c r="AS152" s="94"/>
    </row>
    <row r="153" spans="1:45" s="23" customFormat="1" ht="66" x14ac:dyDescent="0.3">
      <c r="A153" s="11">
        <v>3</v>
      </c>
      <c r="B153" s="13" t="s">
        <v>746</v>
      </c>
      <c r="C153" s="13" t="s">
        <v>746</v>
      </c>
      <c r="D153" s="17" t="s">
        <v>561</v>
      </c>
      <c r="E153" s="13" t="s">
        <v>623</v>
      </c>
      <c r="F153" s="12" t="s">
        <v>247</v>
      </c>
      <c r="G153" s="14" t="s">
        <v>843</v>
      </c>
      <c r="H153" s="14" t="s">
        <v>844</v>
      </c>
      <c r="I153" s="25" t="s">
        <v>82</v>
      </c>
      <c r="J153" s="36" t="s">
        <v>845</v>
      </c>
      <c r="K153" s="36" t="s">
        <v>846</v>
      </c>
      <c r="L153" s="25" t="s">
        <v>62</v>
      </c>
      <c r="M153" s="12" t="s">
        <v>75</v>
      </c>
      <c r="N153" s="124">
        <v>100</v>
      </c>
      <c r="O153" s="125">
        <v>45659</v>
      </c>
      <c r="P153" s="125">
        <v>46022</v>
      </c>
      <c r="Q153" s="11" t="s">
        <v>252</v>
      </c>
      <c r="R153" s="11" t="s">
        <v>252</v>
      </c>
      <c r="S153" s="11" t="s">
        <v>252</v>
      </c>
      <c r="T153" s="11" t="s">
        <v>252</v>
      </c>
      <c r="U153" s="11" t="s">
        <v>252</v>
      </c>
      <c r="V153" s="11" t="s">
        <v>252</v>
      </c>
      <c r="W153" s="11" t="s">
        <v>252</v>
      </c>
      <c r="X153" s="11" t="s">
        <v>252</v>
      </c>
      <c r="Y153" s="11" t="s">
        <v>252</v>
      </c>
      <c r="Z153" s="11" t="s">
        <v>252</v>
      </c>
      <c r="AA153" s="11" t="s">
        <v>252</v>
      </c>
      <c r="AB153" s="11" t="s">
        <v>252</v>
      </c>
      <c r="AC153" s="13"/>
      <c r="AD153" s="12"/>
      <c r="AE153" s="12"/>
      <c r="AF153" s="12"/>
      <c r="AG153" s="12"/>
      <c r="AH153" s="12"/>
      <c r="AI153" s="12"/>
      <c r="AJ153" s="12"/>
      <c r="AK153" s="12"/>
      <c r="AL153" s="12"/>
      <c r="AM153" s="12"/>
      <c r="AN153" s="12"/>
      <c r="AO153" s="12"/>
      <c r="AP153" s="12"/>
      <c r="AQ153" s="13"/>
      <c r="AR153" s="12"/>
      <c r="AS153" s="94"/>
    </row>
    <row r="154" spans="1:45" s="23" customFormat="1" ht="82.5" x14ac:dyDescent="0.3">
      <c r="A154" s="17">
        <v>4</v>
      </c>
      <c r="B154" s="13" t="s">
        <v>746</v>
      </c>
      <c r="C154" s="13" t="s">
        <v>746</v>
      </c>
      <c r="D154" s="17" t="s">
        <v>561</v>
      </c>
      <c r="E154" s="13" t="s">
        <v>562</v>
      </c>
      <c r="F154" s="13" t="s">
        <v>247</v>
      </c>
      <c r="G154" s="13" t="s">
        <v>858</v>
      </c>
      <c r="H154" s="13" t="s">
        <v>847</v>
      </c>
      <c r="I154" s="13" t="s">
        <v>82</v>
      </c>
      <c r="J154" s="13" t="s">
        <v>848</v>
      </c>
      <c r="K154" s="13" t="s">
        <v>849</v>
      </c>
      <c r="L154" s="13" t="s">
        <v>62</v>
      </c>
      <c r="M154" s="13" t="s">
        <v>75</v>
      </c>
      <c r="N154" s="13">
        <v>100</v>
      </c>
      <c r="O154" s="126">
        <v>45659</v>
      </c>
      <c r="P154" s="126">
        <v>46022</v>
      </c>
      <c r="Q154" s="11" t="s">
        <v>252</v>
      </c>
      <c r="R154" s="11" t="s">
        <v>252</v>
      </c>
      <c r="S154" s="11" t="s">
        <v>252</v>
      </c>
      <c r="T154" s="11" t="s">
        <v>252</v>
      </c>
      <c r="U154" s="11" t="s">
        <v>252</v>
      </c>
      <c r="V154" s="11" t="s">
        <v>252</v>
      </c>
      <c r="W154" s="11" t="s">
        <v>252</v>
      </c>
      <c r="X154" s="11" t="s">
        <v>252</v>
      </c>
      <c r="Y154" s="11" t="s">
        <v>252</v>
      </c>
      <c r="Z154" s="11" t="s">
        <v>252</v>
      </c>
      <c r="AA154" s="11" t="s">
        <v>252</v>
      </c>
      <c r="AB154" s="11" t="s">
        <v>252</v>
      </c>
      <c r="AC154" s="13"/>
      <c r="AD154" s="13"/>
      <c r="AE154" s="13"/>
      <c r="AF154" s="13"/>
      <c r="AG154" s="13"/>
      <c r="AH154" s="13"/>
      <c r="AI154" s="13"/>
      <c r="AJ154" s="13"/>
      <c r="AK154" s="13"/>
      <c r="AL154" s="13"/>
      <c r="AM154" s="13"/>
      <c r="AN154" s="13"/>
      <c r="AO154" s="13"/>
      <c r="AP154" s="13"/>
      <c r="AQ154" s="13"/>
      <c r="AR154" s="13"/>
      <c r="AS154" s="34"/>
    </row>
    <row r="155" spans="1:45" s="23" customFormat="1" ht="66" x14ac:dyDescent="0.3">
      <c r="A155" s="11">
        <v>5</v>
      </c>
      <c r="B155" s="13" t="s">
        <v>746</v>
      </c>
      <c r="C155" s="13" t="s">
        <v>746</v>
      </c>
      <c r="D155" s="17" t="s">
        <v>561</v>
      </c>
      <c r="E155" s="13" t="s">
        <v>562</v>
      </c>
      <c r="F155" s="13" t="s">
        <v>247</v>
      </c>
      <c r="G155" s="14" t="s">
        <v>860</v>
      </c>
      <c r="H155" s="14" t="s">
        <v>850</v>
      </c>
      <c r="I155" s="25" t="s">
        <v>82</v>
      </c>
      <c r="J155" s="36" t="s">
        <v>851</v>
      </c>
      <c r="K155" s="36" t="s">
        <v>852</v>
      </c>
      <c r="L155" s="25" t="s">
        <v>62</v>
      </c>
      <c r="M155" s="12" t="s">
        <v>75</v>
      </c>
      <c r="N155" s="124">
        <v>100</v>
      </c>
      <c r="O155" s="125">
        <v>45659</v>
      </c>
      <c r="P155" s="125">
        <v>46022</v>
      </c>
      <c r="Q155" s="11" t="s">
        <v>252</v>
      </c>
      <c r="R155" s="11" t="s">
        <v>252</v>
      </c>
      <c r="S155" s="11" t="s">
        <v>252</v>
      </c>
      <c r="T155" s="11" t="s">
        <v>252</v>
      </c>
      <c r="U155" s="11" t="s">
        <v>252</v>
      </c>
      <c r="V155" s="11" t="s">
        <v>252</v>
      </c>
      <c r="W155" s="11" t="s">
        <v>252</v>
      </c>
      <c r="X155" s="11" t="s">
        <v>252</v>
      </c>
      <c r="Y155" s="11" t="s">
        <v>252</v>
      </c>
      <c r="Z155" s="11" t="s">
        <v>252</v>
      </c>
      <c r="AA155" s="11" t="s">
        <v>252</v>
      </c>
      <c r="AB155" s="11" t="s">
        <v>252</v>
      </c>
      <c r="AC155" s="13"/>
      <c r="AD155" s="12"/>
      <c r="AE155" s="12"/>
      <c r="AF155" s="12"/>
      <c r="AG155" s="12"/>
      <c r="AH155" s="12"/>
      <c r="AI155" s="12"/>
      <c r="AJ155" s="12"/>
      <c r="AK155" s="12"/>
      <c r="AL155" s="12"/>
      <c r="AM155" s="12"/>
      <c r="AN155" s="12"/>
      <c r="AO155" s="12"/>
      <c r="AP155" s="12"/>
      <c r="AQ155" s="13"/>
      <c r="AR155" s="12"/>
      <c r="AS155" s="94"/>
    </row>
    <row r="156" spans="1:45" s="23" customFormat="1" ht="66" x14ac:dyDescent="0.3">
      <c r="A156" s="11">
        <v>7</v>
      </c>
      <c r="B156" s="13" t="s">
        <v>746</v>
      </c>
      <c r="C156" s="13" t="s">
        <v>746</v>
      </c>
      <c r="D156" s="17" t="s">
        <v>561</v>
      </c>
      <c r="E156" s="13" t="s">
        <v>623</v>
      </c>
      <c r="F156" s="13" t="s">
        <v>247</v>
      </c>
      <c r="G156" s="14" t="s">
        <v>859</v>
      </c>
      <c r="H156" s="14" t="s">
        <v>853</v>
      </c>
      <c r="I156" s="25" t="s">
        <v>107</v>
      </c>
      <c r="J156" s="36" t="s">
        <v>252</v>
      </c>
      <c r="K156" s="36" t="s">
        <v>252</v>
      </c>
      <c r="L156" s="25" t="s">
        <v>50</v>
      </c>
      <c r="M156" s="12" t="s">
        <v>523</v>
      </c>
      <c r="N156" s="124">
        <v>6</v>
      </c>
      <c r="O156" s="125">
        <v>45659</v>
      </c>
      <c r="P156" s="125">
        <v>46022</v>
      </c>
      <c r="Q156" s="21">
        <v>0</v>
      </c>
      <c r="R156" s="11">
        <v>1</v>
      </c>
      <c r="S156" s="11">
        <v>0</v>
      </c>
      <c r="T156" s="11">
        <v>1</v>
      </c>
      <c r="U156" s="11">
        <v>0</v>
      </c>
      <c r="V156" s="11">
        <v>1</v>
      </c>
      <c r="W156" s="11">
        <v>0</v>
      </c>
      <c r="X156" s="11">
        <v>1</v>
      </c>
      <c r="Y156" s="11">
        <v>0</v>
      </c>
      <c r="Z156" s="11">
        <v>1</v>
      </c>
      <c r="AA156" s="11">
        <v>0</v>
      </c>
      <c r="AB156" s="11">
        <v>1</v>
      </c>
      <c r="AC156" s="13"/>
      <c r="AD156" s="12"/>
      <c r="AE156" s="12"/>
      <c r="AF156" s="12"/>
      <c r="AG156" s="12"/>
      <c r="AH156" s="12"/>
      <c r="AI156" s="12"/>
      <c r="AJ156" s="12"/>
      <c r="AK156" s="12"/>
      <c r="AL156" s="12"/>
      <c r="AM156" s="12"/>
      <c r="AN156" s="12"/>
      <c r="AO156" s="12"/>
      <c r="AP156" s="12"/>
      <c r="AQ156" s="13"/>
      <c r="AR156" s="12"/>
      <c r="AS156" s="94"/>
    </row>
    <row r="157" spans="1:45" s="23" customFormat="1" ht="82.5" x14ac:dyDescent="0.3">
      <c r="A157" s="11">
        <v>8</v>
      </c>
      <c r="B157" s="13" t="s">
        <v>746</v>
      </c>
      <c r="C157" s="13" t="s">
        <v>746</v>
      </c>
      <c r="D157" s="17" t="s">
        <v>561</v>
      </c>
      <c r="E157" s="13" t="s">
        <v>562</v>
      </c>
      <c r="F157" s="13" t="s">
        <v>247</v>
      </c>
      <c r="G157" s="13" t="s">
        <v>854</v>
      </c>
      <c r="H157" s="13" t="s">
        <v>862</v>
      </c>
      <c r="I157" s="13" t="s">
        <v>82</v>
      </c>
      <c r="J157" s="13" t="s">
        <v>855</v>
      </c>
      <c r="K157" s="13" t="s">
        <v>856</v>
      </c>
      <c r="L157" s="13" t="s">
        <v>62</v>
      </c>
      <c r="M157" s="13" t="s">
        <v>75</v>
      </c>
      <c r="N157" s="13">
        <v>100</v>
      </c>
      <c r="O157" s="30">
        <v>45659</v>
      </c>
      <c r="P157" s="30">
        <v>46022</v>
      </c>
      <c r="Q157" s="17" t="s">
        <v>252</v>
      </c>
      <c r="R157" s="17" t="s">
        <v>252</v>
      </c>
      <c r="S157" s="17" t="s">
        <v>252</v>
      </c>
      <c r="T157" s="17" t="s">
        <v>252</v>
      </c>
      <c r="U157" s="17" t="s">
        <v>252</v>
      </c>
      <c r="V157" s="17" t="s">
        <v>252</v>
      </c>
      <c r="W157" s="17" t="s">
        <v>252</v>
      </c>
      <c r="X157" s="17" t="s">
        <v>252</v>
      </c>
      <c r="Y157" s="17" t="s">
        <v>252</v>
      </c>
      <c r="Z157" s="17" t="s">
        <v>252</v>
      </c>
      <c r="AA157" s="17" t="s">
        <v>252</v>
      </c>
      <c r="AB157" s="17" t="s">
        <v>252</v>
      </c>
      <c r="AC157" s="13"/>
      <c r="AD157" s="13"/>
      <c r="AE157" s="13"/>
      <c r="AF157" s="13"/>
      <c r="AG157" s="13"/>
      <c r="AH157" s="13"/>
      <c r="AI157" s="13"/>
      <c r="AJ157" s="13"/>
      <c r="AK157" s="13"/>
      <c r="AL157" s="13"/>
      <c r="AM157" s="13"/>
      <c r="AN157" s="13"/>
      <c r="AO157" s="13"/>
      <c r="AP157" s="13"/>
      <c r="AQ157" s="13"/>
      <c r="AR157" s="12"/>
      <c r="AS157" s="94"/>
    </row>
  </sheetData>
  <autoFilter ref="B1:AS157" xr:uid="{AEA05C88-ACC8-EB43-81B0-E1E3B9115CF4}"/>
  <phoneticPr fontId="20" type="noConversion"/>
  <dataValidations count="24">
    <dataValidation type="list" allowBlank="1" showInputMessage="1" showErrorMessage="1" sqref="AL2:AM9 AR1" xr:uid="{CF19F1B6-03C2-4F0E-A1AF-54B90066BA20}">
      <formula1>$U$2:$U$7</formula1>
    </dataValidation>
    <dataValidation type="list" allowBlank="1" showInputMessage="1" showErrorMessage="1" sqref="AI1 AM1" xr:uid="{B547131A-F050-4A9C-9B41-3309AA3B0518}">
      <formula1>$W$2:$W$3</formula1>
    </dataValidation>
    <dataValidation type="list" allowBlank="1" showInputMessage="1" showErrorMessage="1" sqref="AP1" xr:uid="{38EFA5F2-F099-45CF-BF9E-B4851A838D05}">
      <formula1>$T$2:$T$9</formula1>
    </dataValidation>
    <dataValidation type="list" allowBlank="1" showInputMessage="1" showErrorMessage="1" sqref="AL1" xr:uid="{B89B828F-FBEF-46F3-AB0F-FC0C34E09504}">
      <formula1>$P$2:$P$9</formula1>
    </dataValidation>
    <dataValidation type="list" allowBlank="1" showInputMessage="1" showErrorMessage="1" sqref="AJ1 AL107:AL118 AL61:AL79 AL122 AL125 AL128:AL129 AL13:AL41" xr:uid="{7993647E-CD9E-4C99-A4AF-994B9E8056A2}">
      <formula1>$O$2:$O$9</formula1>
    </dataValidation>
    <dataValidation type="list" allowBlank="1" showInputMessage="1" showErrorMessage="1" sqref="AH1" xr:uid="{7B7F4032-41F0-44E9-9A21-3EDD4BB75AE8}">
      <formula1>$M$2:$M$9</formula1>
    </dataValidation>
    <dataValidation type="list" allowBlank="1" showInputMessage="1" showErrorMessage="1" sqref="AG1" xr:uid="{9DBDF92C-AC2D-4B3A-A7C3-0917B1864BEA}">
      <formula1>$L$2:$L$9</formula1>
    </dataValidation>
    <dataValidation type="list" allowBlank="1" showInputMessage="1" showErrorMessage="1" sqref="AF1" xr:uid="{7A6E2193-F0B1-4304-A72F-4EA1C4E420B8}">
      <formula1>$K$2:$K$9</formula1>
    </dataValidation>
    <dataValidation type="list" allowBlank="1" showInputMessage="1" showErrorMessage="1" sqref="AD1" xr:uid="{D1FE29C0-E702-47BA-A869-C1BD399E9E5E}">
      <formula1>$I$2:$I$9</formula1>
    </dataValidation>
    <dataValidation type="list" allowBlank="1" showInputMessage="1" showErrorMessage="1" sqref="M1" xr:uid="{AC159125-677A-4D3D-A57D-3CD5D5E01B42}">
      <formula1>$H$2:$H$5</formula1>
    </dataValidation>
    <dataValidation type="list" allowBlank="1" showInputMessage="1" showErrorMessage="1" sqref="L1" xr:uid="{A2CDA2ED-781F-495E-94CD-C87860BEC8EF}">
      <formula1>$G$2:$G$4</formula1>
    </dataValidation>
    <dataValidation type="list" allowBlank="1" showInputMessage="1" showErrorMessage="1" sqref="I1" xr:uid="{60DA2FEE-2657-479B-9DFC-B486E6224E43}">
      <formula1>$F$2:$F$3</formula1>
    </dataValidation>
    <dataValidation type="list" allowBlank="1" showInputMessage="1" showErrorMessage="1" sqref="F1" xr:uid="{DDC525E0-AB41-43DD-93D2-ABB755AD9B9A}">
      <formula1>$E$2:$E$9</formula1>
    </dataValidation>
    <dataValidation type="list" allowBlank="1" showInputMessage="1" showErrorMessage="1" sqref="AQ1" xr:uid="{7928478C-7940-4A97-B26F-493F8D211419}">
      <formula1>$X$2:$X$9</formula1>
    </dataValidation>
    <dataValidation allowBlank="1" showInputMessage="1" showErrorMessage="1" sqref="O47:P60 O92:P96 J46:K86 O80:P84 J43:K43 O100:P137 J141:K157 J88:K137 J139:K139 O150:P157 J1:K41 O1:P41" xr:uid="{2ECED185-832D-42C9-87A0-0315D5FB9CF3}"/>
    <dataValidation type="list" allowBlank="1" showInputMessage="1" showErrorMessage="1" sqref="E1" xr:uid="{07D3FA91-57CE-45F0-BBF1-33F6C0F9E26B}">
      <formula1>$D$2:$D$9</formula1>
    </dataValidation>
    <dataValidation type="list" allowBlank="1" showInputMessage="1" showErrorMessage="1" sqref="B123:B125 B61:B79 B107:B119 B13:B41" xr:uid="{4818F522-5F76-4063-8AC5-6C73073F2D40}">
      <formula1>$B$2:$B$9</formula1>
    </dataValidation>
    <dataValidation type="list" allowBlank="1" showInputMessage="1" showErrorMessage="1" sqref="AE1" xr:uid="{56C26DC0-A01B-4BAD-9F20-95E0748CB38F}">
      <formula1>$J$2:$J$9</formula1>
    </dataValidation>
    <dataValidation type="list" allowBlank="1" showInputMessage="1" showErrorMessage="1" sqref="AM107:AM118 AM61:AM79 AM122 AM125 AM128:AM129 AM13:AM41" xr:uid="{5B830CF4-746B-4E45-9C2C-C51371E02D37}">
      <formula1>$V$2:$V$3</formula1>
    </dataValidation>
    <dataValidation type="list" allowBlank="1" showInputMessage="1" showErrorMessage="1" sqref="AO1" xr:uid="{6CA5462B-E2A6-4493-AD13-3F715CB369F6}">
      <formula1>$S$2:$S$9</formula1>
    </dataValidation>
    <dataValidation type="list" allowBlank="1" showInputMessage="1" showErrorMessage="1" sqref="AN1" xr:uid="{0B4AAE82-C6E6-441B-9B7B-F94BE115C2D8}">
      <formula1>$R$2:$R$9</formula1>
    </dataValidation>
    <dataValidation type="list" allowBlank="1" showInputMessage="1" showErrorMessage="1" sqref="AL42:AL46" xr:uid="{57CF2E5D-352D-470B-9DC0-3DBB01DD4D67}">
      <formula1>$O$3:$O$9</formula1>
    </dataValidation>
    <dataValidation type="list" allowBlank="1" showInputMessage="1" showErrorMessage="1" sqref="AK1" xr:uid="{2D468953-80AE-4451-87D4-565DCB26AE99}">
      <formula1>$Q$2:$Q$17</formula1>
    </dataValidation>
    <dataValidation type="list" allowBlank="1" showInputMessage="1" showErrorMessage="1" sqref="B2:B9" xr:uid="{55228923-881F-4475-A4FD-658928A99C31}">
      <formula1>$A$2:$A$9</formula1>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22">
        <x14:dataValidation type="list" allowBlank="1" showInputMessage="1" showErrorMessage="1" xr:uid="{0770C2CF-81E0-D440-9A8F-9F1FCACE0C4F}">
          <x14:formula1>
            <xm:f>LISTAS!$D$2:$D$14</xm:f>
          </x14:formula1>
          <xm:sqref>F2:F149</xm:sqref>
        </x14:dataValidation>
        <x14:dataValidation type="list" allowBlank="1" showInputMessage="1" showErrorMessage="1" xr:uid="{B8A78CAA-CC53-BF46-B095-07758A6ED79A}">
          <x14:formula1>
            <xm:f>LISTAS!$B$2:$B$7</xm:f>
          </x14:formula1>
          <xm:sqref>D2:D157</xm:sqref>
        </x14:dataValidation>
        <x14:dataValidation type="list" allowBlank="1" showInputMessage="1" showErrorMessage="1" xr:uid="{79919767-7BF4-8844-BF58-7553B6BB46B8}">
          <x14:formula1>
            <xm:f>LISTAS!$C$2:$C$33</xm:f>
          </x14:formula1>
          <xm:sqref>E2:E157</xm:sqref>
        </x14:dataValidation>
        <x14:dataValidation type="list" allowBlank="1" showInputMessage="1" showErrorMessage="1" xr:uid="{FF8D5174-68A0-3148-A2D8-87DEEC3C13BC}">
          <x14:formula1>
            <xm:f>LISTAS!$E$2:$E$3</xm:f>
          </x14:formula1>
          <xm:sqref>I2:I149</xm:sqref>
        </x14:dataValidation>
        <x14:dataValidation type="list" allowBlank="1" showInputMessage="1" showErrorMessage="1" xr:uid="{993D13C3-B5C4-324F-8A76-1A9BECA3648D}">
          <x14:formula1>
            <xm:f>LISTAS!$F$2:$F$4</xm:f>
          </x14:formula1>
          <xm:sqref>L2:L149</xm:sqref>
        </x14:dataValidation>
        <x14:dataValidation type="list" allowBlank="1" showInputMessage="1" showErrorMessage="1" xr:uid="{76D09FA2-EABF-D040-8E00-AC0020C74330}">
          <x14:formula1>
            <xm:f>LISTAS!$G$2:$G$5</xm:f>
          </x14:formula1>
          <xm:sqref>M2:M149</xm:sqref>
        </x14:dataValidation>
        <x14:dataValidation type="list" allowBlank="1" showInputMessage="1" showErrorMessage="1" xr:uid="{572FECAF-2E31-274F-9698-A7349677C64D}">
          <x14:formula1>
            <xm:f>LISTAS!$A$2:$A$20</xm:f>
          </x14:formula1>
          <xm:sqref>C2:C157</xm:sqref>
        </x14:dataValidation>
        <x14:dataValidation type="list" allowBlank="1" showInputMessage="1" showErrorMessage="1" xr:uid="{D6F3E2F0-C91A-F84E-B16F-EEF9B065CFA4}">
          <x14:formula1>
            <xm:f>LISTAS!$H$2:$H$10</xm:f>
          </x14:formula1>
          <xm:sqref>AD2:AD157</xm:sqref>
        </x14:dataValidation>
        <x14:dataValidation type="list" allowBlank="1" showInputMessage="1" showErrorMessage="1" xr:uid="{166B7FEE-7543-D341-8C8E-AAC12D7CA316}">
          <x14:formula1>
            <xm:f>LISTAS!$I$2:$I$21</xm:f>
          </x14:formula1>
          <xm:sqref>AE2:AE157</xm:sqref>
        </x14:dataValidation>
        <x14:dataValidation type="list" allowBlank="1" showInputMessage="1" showErrorMessage="1" xr:uid="{D1B5FCA6-0651-3C48-83C6-2300E5306149}">
          <x14:formula1>
            <xm:f>LISTAS!$J$2:$J$21</xm:f>
          </x14:formula1>
          <xm:sqref>AF2:AF157</xm:sqref>
        </x14:dataValidation>
        <x14:dataValidation type="list" allowBlank="1" showInputMessage="1" showErrorMessage="1" xr:uid="{A295B1E7-24A4-D64C-AEAD-ABBF591615C2}">
          <x14:formula1>
            <xm:f>LISTAS!$K$2:$K$9</xm:f>
          </x14:formula1>
          <xm:sqref>AG2:AG157</xm:sqref>
        </x14:dataValidation>
        <x14:dataValidation type="list" allowBlank="1" showInputMessage="1" showErrorMessage="1" xr:uid="{6D5FCC98-DE38-E844-B849-2B9BE2E02532}">
          <x14:formula1>
            <xm:f>LISTAS!$L$2:$L$19</xm:f>
          </x14:formula1>
          <xm:sqref>AH2:AH157</xm:sqref>
        </x14:dataValidation>
        <x14:dataValidation type="list" allowBlank="1" showInputMessage="1" showErrorMessage="1" xr:uid="{25BAA36A-3A39-E548-887F-78835C2411E1}">
          <x14:formula1>
            <xm:f>LISTAS!$M$2:$M$12</xm:f>
          </x14:formula1>
          <xm:sqref>AI2:AI157</xm:sqref>
        </x14:dataValidation>
        <x14:dataValidation type="list" allowBlank="1" showInputMessage="1" showErrorMessage="1" xr:uid="{4459D6C3-2EC9-2245-8DC4-7831B853A98C}">
          <x14:formula1>
            <xm:f>LISTAS!$N$2:$N$16</xm:f>
          </x14:formula1>
          <xm:sqref>AJ2:AJ157</xm:sqref>
        </x14:dataValidation>
        <x14:dataValidation type="list" allowBlank="1" showInputMessage="1" showErrorMessage="1" xr:uid="{B0ED5BE8-7962-5348-802C-EC5A8A16A0A1}">
          <x14:formula1>
            <xm:f>LISTAS!$P$2:$P$49</xm:f>
          </x14:formula1>
          <xm:sqref>AK2:AK157</xm:sqref>
        </x14:dataValidation>
        <x14:dataValidation type="list" allowBlank="1" showInputMessage="1" showErrorMessage="1" xr:uid="{EE7FA879-5AB3-ED49-BA70-134C6D31C58A}">
          <x14:formula1>
            <xm:f>LISTAS!$O$2:$O$9</xm:f>
          </x14:formula1>
          <xm:sqref>AL149:AL157</xm:sqref>
        </x14:dataValidation>
        <x14:dataValidation type="list" allowBlank="1" showInputMessage="1" showErrorMessage="1" xr:uid="{DDF38F2C-E6DA-5749-815D-FBD04FF999F0}">
          <x14:formula1>
            <xm:f>LISTAS!$V$2:$V$3</xm:f>
          </x14:formula1>
          <xm:sqref>AM149:AM157</xm:sqref>
        </x14:dataValidation>
        <x14:dataValidation type="list" allowBlank="1" showInputMessage="1" showErrorMessage="1" xr:uid="{3259933A-4C7D-3B4D-ADE2-8A663F602EAC}">
          <x14:formula1>
            <xm:f>LISTAS!$Q$2:$Q$18</xm:f>
          </x14:formula1>
          <xm:sqref>AN2:AN157</xm:sqref>
        </x14:dataValidation>
        <x14:dataValidation type="list" allowBlank="1" showInputMessage="1" showErrorMessage="1" xr:uid="{4F4C2B22-D40F-A446-A05D-46C873DB22D0}">
          <x14:formula1>
            <xm:f>LISTAS!$R$2:$R$20</xm:f>
          </x14:formula1>
          <xm:sqref>AO2:AO157</xm:sqref>
        </x14:dataValidation>
        <x14:dataValidation type="list" allowBlank="1" showInputMessage="1" showErrorMessage="1" xr:uid="{053BFD6F-9384-974D-89C2-32F09776371A}">
          <x14:formula1>
            <xm:f>LISTAS!$S$2:$S$16</xm:f>
          </x14:formula1>
          <xm:sqref>AP2:AP157</xm:sqref>
        </x14:dataValidation>
        <x14:dataValidation type="list" allowBlank="1" showInputMessage="1" showErrorMessage="1" xr:uid="{B51BBC18-C3DB-2E43-A8DC-F368ABF16D60}">
          <x14:formula1>
            <xm:f>LISTAS!$W$2:$W$14</xm:f>
          </x14:formula1>
          <xm:sqref>AQ2:AQ157</xm:sqref>
        </x14:dataValidation>
        <x14:dataValidation type="list" allowBlank="1" showInputMessage="1" showErrorMessage="1" xr:uid="{2A4EC602-6F1B-8244-AA14-3FA51A838CBC}">
          <x14:formula1>
            <xm:f>LISTAS!$T$2:$T$7</xm:f>
          </x14:formula1>
          <xm:sqref>AR2:AR157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769A3-1F70-5546-BB34-CD1DB03D02A4}">
  <dimension ref="A1:W49"/>
  <sheetViews>
    <sheetView topLeftCell="N1" workbookViewId="0">
      <selection activeCell="T17" sqref="T17"/>
    </sheetView>
  </sheetViews>
  <sheetFormatPr baseColWidth="10" defaultColWidth="26.42578125" defaultRowHeight="83.1" customHeight="1" x14ac:dyDescent="0.25"/>
  <cols>
    <col min="2" max="4" width="51.140625" customWidth="1"/>
    <col min="8" max="8" width="38" customWidth="1"/>
    <col min="16" max="16" width="31.85546875" customWidth="1"/>
  </cols>
  <sheetData>
    <row r="1" spans="1:23" ht="83.1" customHeight="1" x14ac:dyDescent="0.25">
      <c r="A1" s="114" t="s">
        <v>722</v>
      </c>
      <c r="B1" s="114" t="s">
        <v>723</v>
      </c>
      <c r="C1" s="114" t="s">
        <v>724</v>
      </c>
      <c r="D1" s="114" t="s">
        <v>725</v>
      </c>
      <c r="E1" s="114" t="s">
        <v>726</v>
      </c>
      <c r="F1" s="114" t="s">
        <v>727</v>
      </c>
      <c r="G1" s="114" t="s">
        <v>728</v>
      </c>
      <c r="H1" s="114" t="s">
        <v>729</v>
      </c>
      <c r="I1" s="114" t="s">
        <v>730</v>
      </c>
      <c r="J1" s="114" t="s">
        <v>731</v>
      </c>
      <c r="K1" s="115" t="s">
        <v>732</v>
      </c>
      <c r="L1" s="115" t="s">
        <v>733</v>
      </c>
      <c r="M1" s="115" t="s">
        <v>734</v>
      </c>
      <c r="N1" s="114" t="s">
        <v>34</v>
      </c>
      <c r="O1" s="114" t="s">
        <v>735</v>
      </c>
      <c r="P1" s="114" t="s">
        <v>736</v>
      </c>
      <c r="Q1" s="114" t="s">
        <v>38</v>
      </c>
      <c r="R1" s="114" t="s">
        <v>737</v>
      </c>
      <c r="S1" s="114" t="s">
        <v>40</v>
      </c>
      <c r="T1" s="114" t="s">
        <v>738</v>
      </c>
      <c r="U1" s="114" t="s">
        <v>739</v>
      </c>
      <c r="V1" s="114" t="s">
        <v>740</v>
      </c>
      <c r="W1" s="114" t="s">
        <v>741</v>
      </c>
    </row>
    <row r="2" spans="1:23" ht="83.1" customHeight="1" x14ac:dyDescent="0.25">
      <c r="A2" s="116" t="s">
        <v>246</v>
      </c>
      <c r="B2" s="116" t="s">
        <v>128</v>
      </c>
      <c r="C2" s="112" t="s">
        <v>208</v>
      </c>
      <c r="D2" s="116" t="s">
        <v>605</v>
      </c>
      <c r="E2" s="116" t="s">
        <v>107</v>
      </c>
      <c r="F2" s="116" t="s">
        <v>150</v>
      </c>
      <c r="G2" s="116" t="s">
        <v>75</v>
      </c>
      <c r="H2" s="116" t="s">
        <v>568</v>
      </c>
      <c r="I2" s="116" t="s">
        <v>866</v>
      </c>
      <c r="J2" s="116" t="s">
        <v>627</v>
      </c>
      <c r="K2" s="113" t="s">
        <v>155</v>
      </c>
      <c r="L2" s="113" t="s">
        <v>383</v>
      </c>
      <c r="M2" s="117" t="s">
        <v>742</v>
      </c>
      <c r="N2" s="113" t="s">
        <v>743</v>
      </c>
      <c r="O2" s="117" t="s">
        <v>397</v>
      </c>
      <c r="P2" s="113" t="s">
        <v>744</v>
      </c>
      <c r="Q2" s="118" t="s">
        <v>596</v>
      </c>
      <c r="R2" s="119" t="s">
        <v>456</v>
      </c>
      <c r="S2" s="119" t="s">
        <v>676</v>
      </c>
      <c r="T2" s="119" t="s">
        <v>146</v>
      </c>
      <c r="U2" s="113" t="s">
        <v>745</v>
      </c>
      <c r="V2" s="116" t="s">
        <v>141</v>
      </c>
      <c r="W2" s="116" t="s">
        <v>527</v>
      </c>
    </row>
    <row r="3" spans="1:23" ht="83.1" customHeight="1" x14ac:dyDescent="0.25">
      <c r="A3" s="116" t="s">
        <v>746</v>
      </c>
      <c r="B3" s="116" t="s">
        <v>561</v>
      </c>
      <c r="C3" s="112" t="s">
        <v>823</v>
      </c>
      <c r="D3" s="116" t="s">
        <v>276</v>
      </c>
      <c r="E3" s="116" t="s">
        <v>82</v>
      </c>
      <c r="F3" s="116" t="s">
        <v>50</v>
      </c>
      <c r="G3" s="116" t="s">
        <v>523</v>
      </c>
      <c r="H3" s="116" t="s">
        <v>609</v>
      </c>
      <c r="I3" s="116" t="s">
        <v>569</v>
      </c>
      <c r="J3" s="116" t="s">
        <v>865</v>
      </c>
      <c r="K3" s="113" t="s">
        <v>171</v>
      </c>
      <c r="L3" s="113" t="s">
        <v>137</v>
      </c>
      <c r="M3" s="117" t="s">
        <v>612</v>
      </c>
      <c r="N3" s="113" t="s">
        <v>747</v>
      </c>
      <c r="O3" s="117" t="s">
        <v>364</v>
      </c>
      <c r="P3" s="113" t="s">
        <v>748</v>
      </c>
      <c r="Q3" s="118" t="s">
        <v>142</v>
      </c>
      <c r="R3" s="119" t="s">
        <v>119</v>
      </c>
      <c r="S3" s="119" t="s">
        <v>522</v>
      </c>
      <c r="T3" s="119" t="s">
        <v>256</v>
      </c>
      <c r="U3" s="113" t="s">
        <v>749</v>
      </c>
      <c r="V3" s="116" t="s">
        <v>592</v>
      </c>
      <c r="W3" s="116" t="s">
        <v>750</v>
      </c>
    </row>
    <row r="4" spans="1:23" ht="83.1" customHeight="1" x14ac:dyDescent="0.25">
      <c r="A4" s="116" t="s">
        <v>273</v>
      </c>
      <c r="B4" s="116" t="s">
        <v>274</v>
      </c>
      <c r="C4" s="112" t="s">
        <v>168</v>
      </c>
      <c r="D4" s="116" t="s">
        <v>563</v>
      </c>
      <c r="E4" s="116"/>
      <c r="F4" s="116" t="s">
        <v>62</v>
      </c>
      <c r="G4" s="116" t="s">
        <v>115</v>
      </c>
      <c r="H4" s="116" t="s">
        <v>347</v>
      </c>
      <c r="I4" s="116" t="s">
        <v>610</v>
      </c>
      <c r="J4" s="116" t="s">
        <v>867</v>
      </c>
      <c r="K4" s="113" t="s">
        <v>136</v>
      </c>
      <c r="L4" s="113" t="s">
        <v>283</v>
      </c>
      <c r="M4" s="117" t="s">
        <v>571</v>
      </c>
      <c r="N4" s="113" t="s">
        <v>751</v>
      </c>
      <c r="O4" s="117" t="s">
        <v>370</v>
      </c>
      <c r="P4" s="113" t="s">
        <v>752</v>
      </c>
      <c r="Q4" s="118" t="s">
        <v>412</v>
      </c>
      <c r="R4" s="119" t="s">
        <v>487</v>
      </c>
      <c r="S4" s="119" t="s">
        <v>687</v>
      </c>
      <c r="T4" s="119" t="s">
        <v>753</v>
      </c>
      <c r="U4" s="113" t="s">
        <v>754</v>
      </c>
      <c r="V4" s="116"/>
      <c r="W4" s="116" t="s">
        <v>755</v>
      </c>
    </row>
    <row r="5" spans="1:23" ht="83.1" customHeight="1" x14ac:dyDescent="0.25">
      <c r="A5" s="116" t="s">
        <v>622</v>
      </c>
      <c r="B5" s="116" t="s">
        <v>342</v>
      </c>
      <c r="C5" s="112" t="s">
        <v>129</v>
      </c>
      <c r="D5" s="116" t="s">
        <v>130</v>
      </c>
      <c r="E5" s="116"/>
      <c r="F5" s="116"/>
      <c r="G5" s="116" t="s">
        <v>51</v>
      </c>
      <c r="H5" s="116" t="s">
        <v>279</v>
      </c>
      <c r="I5" s="116" t="s">
        <v>868</v>
      </c>
      <c r="J5" s="116" t="s">
        <v>611</v>
      </c>
      <c r="K5" s="113" t="s">
        <v>282</v>
      </c>
      <c r="L5" s="113" t="s">
        <v>305</v>
      </c>
      <c r="M5" s="117" t="s">
        <v>756</v>
      </c>
      <c r="N5" s="113" t="s">
        <v>757</v>
      </c>
      <c r="O5" s="117" t="s">
        <v>367</v>
      </c>
      <c r="P5" s="113" t="s">
        <v>758</v>
      </c>
      <c r="Q5" s="118" t="s">
        <v>405</v>
      </c>
      <c r="R5" s="119" t="s">
        <v>533</v>
      </c>
      <c r="S5" s="119" t="s">
        <v>144</v>
      </c>
      <c r="T5" s="119" t="s">
        <v>759</v>
      </c>
      <c r="U5" s="113" t="s">
        <v>760</v>
      </c>
      <c r="V5" s="116"/>
      <c r="W5" s="116" t="s">
        <v>761</v>
      </c>
    </row>
    <row r="6" spans="1:23" ht="83.1" customHeight="1" x14ac:dyDescent="0.25">
      <c r="A6" s="116" t="s">
        <v>127</v>
      </c>
      <c r="B6" s="116" t="s">
        <v>603</v>
      </c>
      <c r="C6" s="112" t="s">
        <v>152</v>
      </c>
      <c r="D6" s="116" t="s">
        <v>344</v>
      </c>
      <c r="E6" s="116"/>
      <c r="F6" s="116"/>
      <c r="G6" s="116"/>
      <c r="H6" s="116" t="s">
        <v>133</v>
      </c>
      <c r="I6" s="116" t="s">
        <v>357</v>
      </c>
      <c r="J6" s="131" t="s">
        <v>870</v>
      </c>
      <c r="K6" s="113" t="s">
        <v>630</v>
      </c>
      <c r="L6" s="113" t="s">
        <v>762</v>
      </c>
      <c r="M6" s="117" t="s">
        <v>763</v>
      </c>
      <c r="N6" s="113" t="s">
        <v>764</v>
      </c>
      <c r="O6" s="117" t="s">
        <v>591</v>
      </c>
      <c r="P6" s="113" t="s">
        <v>765</v>
      </c>
      <c r="Q6" s="118" t="s">
        <v>254</v>
      </c>
      <c r="R6" s="119" t="s">
        <v>577</v>
      </c>
      <c r="S6" s="119" t="s">
        <v>418</v>
      </c>
      <c r="T6" s="117" t="s">
        <v>766</v>
      </c>
      <c r="U6" s="113" t="s">
        <v>767</v>
      </c>
      <c r="V6" s="116"/>
      <c r="W6" s="116" t="s">
        <v>408</v>
      </c>
    </row>
    <row r="7" spans="1:23" ht="83.1" customHeight="1" x14ac:dyDescent="0.25">
      <c r="A7" s="116" t="s">
        <v>341</v>
      </c>
      <c r="B7" s="116" t="s">
        <v>45</v>
      </c>
      <c r="C7" s="112" t="s">
        <v>176</v>
      </c>
      <c r="D7" s="116" t="s">
        <v>247</v>
      </c>
      <c r="E7" s="116"/>
      <c r="F7" s="116"/>
      <c r="G7" s="116"/>
      <c r="H7" s="116" t="s">
        <v>199</v>
      </c>
      <c r="I7" s="116" t="s">
        <v>348</v>
      </c>
      <c r="J7" s="132" t="s">
        <v>869</v>
      </c>
      <c r="K7" s="113" t="s">
        <v>633</v>
      </c>
      <c r="L7" s="113" t="s">
        <v>768</v>
      </c>
      <c r="M7" s="117" t="s">
        <v>769</v>
      </c>
      <c r="N7" s="113" t="s">
        <v>139</v>
      </c>
      <c r="O7" s="117" t="s">
        <v>770</v>
      </c>
      <c r="P7" s="113" t="s">
        <v>712</v>
      </c>
      <c r="Q7" s="118" t="s">
        <v>771</v>
      </c>
      <c r="R7" s="119" t="s">
        <v>255</v>
      </c>
      <c r="S7" s="119" t="s">
        <v>772</v>
      </c>
      <c r="T7" s="117" t="s">
        <v>291</v>
      </c>
      <c r="U7" s="113" t="s">
        <v>773</v>
      </c>
      <c r="V7" s="116"/>
      <c r="W7" s="116" t="s">
        <v>774</v>
      </c>
    </row>
    <row r="8" spans="1:23" ht="83.1" customHeight="1" x14ac:dyDescent="0.25">
      <c r="A8" s="116" t="s">
        <v>588</v>
      </c>
      <c r="B8" s="116"/>
      <c r="C8" s="112" t="s">
        <v>562</v>
      </c>
      <c r="D8" s="116" t="s">
        <v>91</v>
      </c>
      <c r="E8" s="116"/>
      <c r="F8" s="116"/>
      <c r="G8" s="116"/>
      <c r="H8" s="116" t="s">
        <v>775</v>
      </c>
      <c r="I8" s="116" t="s">
        <v>280</v>
      </c>
      <c r="J8" s="132" t="s">
        <v>281</v>
      </c>
      <c r="K8" s="113" t="s">
        <v>776</v>
      </c>
      <c r="L8" s="113" t="s">
        <v>570</v>
      </c>
      <c r="M8" s="117" t="s">
        <v>777</v>
      </c>
      <c r="N8" s="113" t="s">
        <v>778</v>
      </c>
      <c r="O8" s="117" t="s">
        <v>358</v>
      </c>
      <c r="P8" s="113" t="s">
        <v>779</v>
      </c>
      <c r="Q8" s="118" t="s">
        <v>780</v>
      </c>
      <c r="R8" s="119" t="s">
        <v>687</v>
      </c>
      <c r="S8" s="119" t="s">
        <v>781</v>
      </c>
      <c r="T8" s="117"/>
      <c r="U8" s="113" t="s">
        <v>782</v>
      </c>
      <c r="V8" s="116"/>
      <c r="W8" s="116" t="s">
        <v>98</v>
      </c>
    </row>
    <row r="9" spans="1:23" ht="83.1" customHeight="1" x14ac:dyDescent="0.25">
      <c r="A9" s="116" t="s">
        <v>560</v>
      </c>
      <c r="B9" s="116"/>
      <c r="C9" s="112" t="s">
        <v>623</v>
      </c>
      <c r="D9" s="116" t="s">
        <v>47</v>
      </c>
      <c r="E9" s="116"/>
      <c r="F9" s="116"/>
      <c r="G9" s="116"/>
      <c r="H9" s="116" t="s">
        <v>116</v>
      </c>
      <c r="I9" s="116" t="s">
        <v>309</v>
      </c>
      <c r="J9" s="132" t="s">
        <v>321</v>
      </c>
      <c r="K9" s="113" t="s">
        <v>636</v>
      </c>
      <c r="L9" s="113" t="s">
        <v>783</v>
      </c>
      <c r="M9" s="117" t="s">
        <v>284</v>
      </c>
      <c r="N9" s="113" t="s">
        <v>337</v>
      </c>
      <c r="O9" s="117" t="s">
        <v>285</v>
      </c>
      <c r="P9" s="113" t="s">
        <v>784</v>
      </c>
      <c r="Q9" s="118" t="s">
        <v>417</v>
      </c>
      <c r="R9" s="119" t="s">
        <v>406</v>
      </c>
      <c r="S9" s="119" t="s">
        <v>68</v>
      </c>
      <c r="T9" s="117"/>
      <c r="U9" s="116"/>
      <c r="V9" s="116"/>
      <c r="W9" s="116" t="s">
        <v>103</v>
      </c>
    </row>
    <row r="10" spans="1:23" ht="83.1" customHeight="1" x14ac:dyDescent="0.25">
      <c r="A10" s="116" t="s">
        <v>579</v>
      </c>
      <c r="B10" s="116"/>
      <c r="C10" s="112" t="s">
        <v>275</v>
      </c>
      <c r="D10" s="116" t="s">
        <v>482</v>
      </c>
      <c r="E10" s="116"/>
      <c r="F10" s="116"/>
      <c r="G10" s="116"/>
      <c r="H10" s="116" t="s">
        <v>710</v>
      </c>
      <c r="I10" s="116" t="s">
        <v>134</v>
      </c>
      <c r="J10" s="132" t="s">
        <v>135</v>
      </c>
      <c r="K10" s="113"/>
      <c r="L10" s="113" t="s">
        <v>301</v>
      </c>
      <c r="M10" s="117" t="s">
        <v>295</v>
      </c>
      <c r="N10" s="113" t="s">
        <v>785</v>
      </c>
      <c r="O10" s="113"/>
      <c r="P10" s="113" t="s">
        <v>157</v>
      </c>
      <c r="Q10" s="118" t="s">
        <v>786</v>
      </c>
      <c r="R10" s="119" t="s">
        <v>544</v>
      </c>
      <c r="S10" s="119" t="s">
        <v>422</v>
      </c>
      <c r="T10" s="117"/>
      <c r="U10" s="116"/>
      <c r="V10" s="116"/>
      <c r="W10" s="116" t="s">
        <v>706</v>
      </c>
    </row>
    <row r="11" spans="1:23" ht="83.1" customHeight="1" x14ac:dyDescent="0.25">
      <c r="A11" s="116" t="s">
        <v>602</v>
      </c>
      <c r="B11" s="116"/>
      <c r="C11" s="112" t="s">
        <v>311</v>
      </c>
      <c r="D11" s="116" t="s">
        <v>451</v>
      </c>
      <c r="E11" s="116"/>
      <c r="F11" s="116"/>
      <c r="G11" s="116"/>
      <c r="I11" s="116" t="s">
        <v>221</v>
      </c>
      <c r="J11" s="132" t="s">
        <v>222</v>
      </c>
      <c r="K11" s="113"/>
      <c r="L11" s="113" t="s">
        <v>644</v>
      </c>
      <c r="M11" s="117" t="s">
        <v>156</v>
      </c>
      <c r="N11" s="113" t="s">
        <v>289</v>
      </c>
      <c r="O11" s="113"/>
      <c r="P11" s="113" t="s">
        <v>189</v>
      </c>
      <c r="Q11" s="118" t="s">
        <v>432</v>
      </c>
      <c r="R11" s="119" t="s">
        <v>56</v>
      </c>
      <c r="S11" s="119" t="s">
        <v>64</v>
      </c>
      <c r="T11" s="117"/>
      <c r="U11" s="116"/>
      <c r="V11" s="116"/>
      <c r="W11" s="116" t="s">
        <v>689</v>
      </c>
    </row>
    <row r="12" spans="1:23" ht="83.1" customHeight="1" x14ac:dyDescent="0.25">
      <c r="A12" s="116" t="s">
        <v>449</v>
      </c>
      <c r="B12" s="116"/>
      <c r="C12" s="112" t="s">
        <v>332</v>
      </c>
      <c r="D12" s="116" t="s">
        <v>670</v>
      </c>
      <c r="E12" s="116"/>
      <c r="F12" s="116"/>
      <c r="G12" s="116"/>
      <c r="H12" s="116"/>
      <c r="I12" s="116" t="s">
        <v>211</v>
      </c>
      <c r="J12" s="132" t="s">
        <v>212</v>
      </c>
      <c r="K12" s="113"/>
      <c r="L12" s="113" t="s">
        <v>647</v>
      </c>
      <c r="M12" s="117" t="s">
        <v>138</v>
      </c>
      <c r="N12" s="113" t="s">
        <v>296</v>
      </c>
      <c r="O12" s="113"/>
      <c r="P12" s="113" t="s">
        <v>213</v>
      </c>
      <c r="Q12" s="118" t="s">
        <v>787</v>
      </c>
      <c r="R12" s="119" t="s">
        <v>108</v>
      </c>
      <c r="S12" s="119" t="s">
        <v>788</v>
      </c>
      <c r="T12" s="117"/>
      <c r="U12" s="116"/>
      <c r="V12" s="116"/>
      <c r="W12" s="116" t="s">
        <v>145</v>
      </c>
    </row>
    <row r="13" spans="1:23" ht="83.1" customHeight="1" x14ac:dyDescent="0.25">
      <c r="A13" s="116" t="s">
        <v>681</v>
      </c>
      <c r="B13" s="116"/>
      <c r="C13" s="112" t="s">
        <v>343</v>
      </c>
      <c r="D13" s="116" t="s">
        <v>402</v>
      </c>
      <c r="E13" s="116"/>
      <c r="F13" s="116"/>
      <c r="G13" s="116"/>
      <c r="H13" s="116"/>
      <c r="I13" s="116" t="s">
        <v>205</v>
      </c>
      <c r="J13" s="132" t="s">
        <v>206</v>
      </c>
      <c r="K13" s="113"/>
      <c r="L13" s="113" t="s">
        <v>179</v>
      </c>
      <c r="M13" s="113"/>
      <c r="N13" s="113" t="s">
        <v>253</v>
      </c>
      <c r="O13" s="113"/>
      <c r="P13" s="113" t="s">
        <v>217</v>
      </c>
      <c r="Q13" s="118" t="s">
        <v>339</v>
      </c>
      <c r="R13" s="119" t="s">
        <v>791</v>
      </c>
      <c r="S13" s="119" t="s">
        <v>57</v>
      </c>
      <c r="T13" s="117"/>
      <c r="U13" s="116"/>
      <c r="V13" s="116"/>
      <c r="W13" s="116" t="s">
        <v>540</v>
      </c>
    </row>
    <row r="14" spans="1:23" ht="83.1" customHeight="1" x14ac:dyDescent="0.25">
      <c r="A14" s="116" t="s">
        <v>650</v>
      </c>
      <c r="B14" s="116"/>
      <c r="C14" s="112" t="s">
        <v>352</v>
      </c>
      <c r="D14" s="116" t="s">
        <v>112</v>
      </c>
      <c r="E14" s="116"/>
      <c r="F14" s="116"/>
      <c r="G14" s="116"/>
      <c r="H14" s="116"/>
      <c r="I14" s="116" t="s">
        <v>200</v>
      </c>
      <c r="J14" s="132" t="s">
        <v>201</v>
      </c>
      <c r="K14" s="113"/>
      <c r="L14" s="113" t="s">
        <v>793</v>
      </c>
      <c r="M14" s="113"/>
      <c r="N14" s="113" t="s">
        <v>794</v>
      </c>
      <c r="O14" s="113"/>
      <c r="P14" s="113" t="s">
        <v>795</v>
      </c>
      <c r="Q14" s="118" t="s">
        <v>796</v>
      </c>
      <c r="R14" s="119" t="s">
        <v>190</v>
      </c>
      <c r="S14" s="119" t="s">
        <v>688</v>
      </c>
      <c r="T14" s="117"/>
      <c r="U14" s="116"/>
      <c r="V14" s="116"/>
      <c r="W14" s="116" t="s">
        <v>120</v>
      </c>
    </row>
    <row r="15" spans="1:23" ht="83.1" customHeight="1" x14ac:dyDescent="0.25">
      <c r="A15" s="116" t="s">
        <v>400</v>
      </c>
      <c r="B15" s="116"/>
      <c r="C15" s="112" t="s">
        <v>604</v>
      </c>
      <c r="D15" s="116"/>
      <c r="E15" s="116"/>
      <c r="F15" s="116"/>
      <c r="G15" s="116"/>
      <c r="I15" s="116" t="s">
        <v>789</v>
      </c>
      <c r="J15" s="132" t="s">
        <v>714</v>
      </c>
      <c r="K15" s="113"/>
      <c r="L15" s="113" t="s">
        <v>797</v>
      </c>
      <c r="M15" s="113"/>
      <c r="N15" s="134" t="s">
        <v>871</v>
      </c>
      <c r="O15" s="116"/>
      <c r="P15" s="113" t="s">
        <v>798</v>
      </c>
      <c r="Q15" s="118" t="s">
        <v>799</v>
      </c>
      <c r="R15" s="119" t="s">
        <v>143</v>
      </c>
      <c r="S15" s="119" t="s">
        <v>407</v>
      </c>
      <c r="T15" s="117"/>
      <c r="U15" s="116"/>
      <c r="V15" s="116"/>
      <c r="W15" s="116"/>
    </row>
    <row r="16" spans="1:23" ht="83.1" customHeight="1" x14ac:dyDescent="0.25">
      <c r="A16" s="116" t="s">
        <v>110</v>
      </c>
      <c r="B16" s="116"/>
      <c r="C16" s="112" t="s">
        <v>111</v>
      </c>
      <c r="D16" s="116"/>
      <c r="E16" s="116"/>
      <c r="F16" s="116"/>
      <c r="G16" s="116"/>
      <c r="H16" s="116"/>
      <c r="I16" s="116" t="s">
        <v>792</v>
      </c>
      <c r="J16" s="132" t="s">
        <v>715</v>
      </c>
      <c r="K16" s="113"/>
      <c r="L16" s="113" t="s">
        <v>801</v>
      </c>
      <c r="M16" s="113"/>
      <c r="N16" s="134" t="s">
        <v>872</v>
      </c>
      <c r="O16" s="116"/>
      <c r="P16" s="113" t="s">
        <v>802</v>
      </c>
      <c r="Q16" s="118" t="s">
        <v>803</v>
      </c>
      <c r="R16" s="119" t="s">
        <v>202</v>
      </c>
      <c r="S16" s="119" t="s">
        <v>97</v>
      </c>
      <c r="T16" s="117"/>
      <c r="U16" s="116"/>
      <c r="V16" s="116"/>
      <c r="W16" s="116"/>
    </row>
    <row r="17" spans="1:23" ht="83.1" customHeight="1" x14ac:dyDescent="0.25">
      <c r="A17" s="116" t="s">
        <v>518</v>
      </c>
      <c r="B17" s="116"/>
      <c r="C17" s="112" t="s">
        <v>524</v>
      </c>
      <c r="D17" s="116"/>
      <c r="E17" s="116"/>
      <c r="F17" s="116"/>
      <c r="G17" s="116"/>
      <c r="I17" s="116" t="s">
        <v>53</v>
      </c>
      <c r="J17" s="132" t="s">
        <v>54</v>
      </c>
      <c r="K17" s="113"/>
      <c r="L17" s="113" t="s">
        <v>804</v>
      </c>
      <c r="M17" s="113"/>
      <c r="N17" s="116"/>
      <c r="O17" s="116"/>
      <c r="P17" s="113" t="s">
        <v>805</v>
      </c>
      <c r="Q17" s="118" t="s">
        <v>55</v>
      </c>
      <c r="R17" s="119" t="s">
        <v>806</v>
      </c>
      <c r="S17" s="117"/>
      <c r="T17" s="117"/>
      <c r="U17" s="116"/>
      <c r="V17" s="116"/>
      <c r="W17" s="116"/>
    </row>
    <row r="18" spans="1:23" ht="83.1" customHeight="1" x14ac:dyDescent="0.25">
      <c r="A18" s="116" t="s">
        <v>89</v>
      </c>
      <c r="B18" s="116"/>
      <c r="C18" s="112" t="s">
        <v>669</v>
      </c>
      <c r="D18" s="116"/>
      <c r="E18" s="116"/>
      <c r="F18" s="116"/>
      <c r="G18" s="116"/>
      <c r="H18" s="116"/>
      <c r="I18" s="116" t="s">
        <v>117</v>
      </c>
      <c r="J18" s="132" t="s">
        <v>118</v>
      </c>
      <c r="K18" s="113"/>
      <c r="L18" s="113" t="s">
        <v>194</v>
      </c>
      <c r="M18" s="113"/>
      <c r="N18" s="116"/>
      <c r="O18" s="116"/>
      <c r="P18" s="113" t="s">
        <v>807</v>
      </c>
      <c r="Q18" s="118" t="s">
        <v>808</v>
      </c>
      <c r="R18" s="119" t="s">
        <v>63</v>
      </c>
      <c r="S18" s="117"/>
      <c r="T18" s="117"/>
      <c r="U18" s="116"/>
      <c r="V18" s="116"/>
      <c r="W18" s="116"/>
    </row>
    <row r="19" spans="1:23" ht="83.1" customHeight="1" x14ac:dyDescent="0.25">
      <c r="A19" s="116" t="s">
        <v>44</v>
      </c>
      <c r="B19" s="116"/>
      <c r="C19" s="112" t="s">
        <v>691</v>
      </c>
      <c r="D19" s="116"/>
      <c r="E19" s="116"/>
      <c r="F19" s="116"/>
      <c r="G19" s="116"/>
      <c r="I19" s="116" t="s">
        <v>809</v>
      </c>
      <c r="J19" s="132" t="s">
        <v>790</v>
      </c>
      <c r="K19" s="113"/>
      <c r="L19" s="113" t="s">
        <v>377</v>
      </c>
      <c r="M19" s="113"/>
      <c r="N19" s="116"/>
      <c r="O19" s="116"/>
      <c r="P19" s="113" t="s">
        <v>810</v>
      </c>
      <c r="Q19" s="113"/>
      <c r="R19" s="119" t="s">
        <v>696</v>
      </c>
      <c r="S19" s="117"/>
      <c r="T19" s="117"/>
      <c r="U19" s="116"/>
      <c r="V19" s="116"/>
      <c r="W19" s="116"/>
    </row>
    <row r="20" spans="1:23" ht="83.1" customHeight="1" x14ac:dyDescent="0.25">
      <c r="A20" s="116" t="s">
        <v>480</v>
      </c>
      <c r="B20" s="116"/>
      <c r="C20" s="112" t="s">
        <v>709</v>
      </c>
      <c r="D20" s="116"/>
      <c r="E20" s="116"/>
      <c r="F20" s="116"/>
      <c r="G20" s="116"/>
      <c r="H20" s="116"/>
      <c r="I20" s="116" t="s">
        <v>76</v>
      </c>
      <c r="J20" s="132" t="s">
        <v>77</v>
      </c>
      <c r="K20" s="113"/>
      <c r="L20" s="113"/>
      <c r="M20" s="113"/>
      <c r="N20" s="116"/>
      <c r="O20" s="116"/>
      <c r="P20" s="113" t="s">
        <v>811</v>
      </c>
      <c r="Q20" s="113"/>
      <c r="R20" s="119" t="s">
        <v>96</v>
      </c>
      <c r="S20" s="117"/>
      <c r="T20" s="117"/>
      <c r="U20" s="116"/>
      <c r="V20" s="116"/>
      <c r="W20" s="116"/>
    </row>
    <row r="21" spans="1:23" ht="83.1" customHeight="1" x14ac:dyDescent="0.25">
      <c r="A21" s="116"/>
      <c r="B21" s="116"/>
      <c r="C21" s="112" t="s">
        <v>695</v>
      </c>
      <c r="D21" s="116"/>
      <c r="E21" s="116"/>
      <c r="F21" s="116"/>
      <c r="G21" s="116"/>
      <c r="H21" s="116"/>
      <c r="I21" s="116" t="s">
        <v>711</v>
      </c>
      <c r="J21" s="132" t="s">
        <v>88</v>
      </c>
      <c r="K21" s="113"/>
      <c r="L21" s="113"/>
      <c r="M21" s="113"/>
      <c r="N21" s="116"/>
      <c r="O21" s="116"/>
      <c r="P21" s="113" t="s">
        <v>812</v>
      </c>
      <c r="Q21" s="113"/>
      <c r="R21" s="113"/>
      <c r="S21" s="113"/>
      <c r="T21" s="113"/>
      <c r="U21" s="116"/>
      <c r="V21" s="116"/>
      <c r="W21" s="116"/>
    </row>
    <row r="22" spans="1:23" ht="83.1" customHeight="1" x14ac:dyDescent="0.25">
      <c r="A22" s="116"/>
      <c r="B22" s="116"/>
      <c r="C22" s="112" t="s">
        <v>819</v>
      </c>
      <c r="D22" s="116"/>
      <c r="E22" s="116"/>
      <c r="F22" s="116"/>
      <c r="G22" s="116"/>
      <c r="H22" s="116"/>
      <c r="K22" s="113"/>
      <c r="L22" s="113"/>
      <c r="M22" s="113"/>
      <c r="N22" s="116"/>
      <c r="O22" s="116"/>
      <c r="P22" s="113" t="s">
        <v>338</v>
      </c>
      <c r="Q22" s="113"/>
      <c r="R22" s="113"/>
      <c r="S22" s="113"/>
      <c r="T22" s="113"/>
      <c r="U22" s="116"/>
      <c r="V22" s="116"/>
      <c r="W22" s="116"/>
    </row>
    <row r="23" spans="1:23" ht="83.1" customHeight="1" x14ac:dyDescent="0.25">
      <c r="A23" s="116"/>
      <c r="B23" s="116"/>
      <c r="C23" s="112" t="s">
        <v>46</v>
      </c>
      <c r="D23" s="116"/>
      <c r="E23" s="116"/>
      <c r="F23" s="116"/>
      <c r="G23" s="116"/>
      <c r="H23" s="116"/>
      <c r="K23" s="113"/>
      <c r="L23" s="113"/>
      <c r="M23" s="113"/>
      <c r="N23" s="116"/>
      <c r="O23" s="116"/>
      <c r="P23" s="113" t="s">
        <v>813</v>
      </c>
      <c r="Q23" s="113"/>
      <c r="R23" s="113"/>
      <c r="S23" s="113"/>
      <c r="T23" s="113"/>
      <c r="U23" s="116"/>
      <c r="V23" s="116"/>
      <c r="W23" s="116"/>
    </row>
    <row r="24" spans="1:23" ht="83.1" customHeight="1" x14ac:dyDescent="0.25">
      <c r="A24" s="116"/>
      <c r="B24" s="116"/>
      <c r="C24" s="112" t="s">
        <v>450</v>
      </c>
      <c r="D24" s="116"/>
      <c r="E24" s="116"/>
      <c r="F24" s="116"/>
      <c r="G24" s="116"/>
      <c r="H24" s="116"/>
      <c r="K24" s="113"/>
      <c r="L24" s="113"/>
      <c r="M24" s="113"/>
      <c r="N24" s="116"/>
      <c r="O24" s="116"/>
      <c r="P24" s="113" t="s">
        <v>814</v>
      </c>
      <c r="Q24" s="113"/>
      <c r="R24" s="113"/>
      <c r="S24" s="113"/>
      <c r="T24" s="113"/>
      <c r="U24" s="116"/>
      <c r="V24" s="116"/>
      <c r="W24" s="116"/>
    </row>
    <row r="25" spans="1:23" ht="83.1" customHeight="1" x14ac:dyDescent="0.25">
      <c r="A25" s="116"/>
      <c r="B25" s="116"/>
      <c r="C25" s="112" t="s">
        <v>481</v>
      </c>
      <c r="D25" s="116"/>
      <c r="E25" s="116"/>
      <c r="F25" s="116"/>
      <c r="G25" s="116"/>
      <c r="H25" s="116"/>
      <c r="K25" s="113"/>
      <c r="L25" s="113"/>
      <c r="M25" s="113"/>
      <c r="N25" s="116"/>
      <c r="O25" s="116"/>
      <c r="P25" s="113" t="s">
        <v>815</v>
      </c>
      <c r="Q25" s="113"/>
      <c r="R25" s="113"/>
      <c r="S25" s="113"/>
      <c r="T25" s="113"/>
      <c r="U25" s="116"/>
      <c r="V25" s="116"/>
      <c r="W25" s="116"/>
    </row>
    <row r="26" spans="1:23" ht="83.1" customHeight="1" x14ac:dyDescent="0.25">
      <c r="A26" s="116"/>
      <c r="B26" s="116"/>
      <c r="C26" s="112" t="s">
        <v>817</v>
      </c>
      <c r="D26" s="116"/>
      <c r="E26" s="116"/>
      <c r="F26" s="116"/>
      <c r="G26" s="116"/>
      <c r="H26" s="116"/>
      <c r="K26" s="113"/>
      <c r="L26" s="113"/>
      <c r="M26" s="113"/>
      <c r="N26" s="116"/>
      <c r="O26" s="116"/>
      <c r="P26" s="113" t="s">
        <v>816</v>
      </c>
      <c r="Q26" s="113"/>
      <c r="R26" s="113"/>
      <c r="S26" s="113"/>
      <c r="T26" s="113"/>
      <c r="U26" s="116"/>
      <c r="V26" s="116"/>
      <c r="W26" s="116"/>
    </row>
    <row r="27" spans="1:23" ht="83.1" customHeight="1" x14ac:dyDescent="0.25">
      <c r="A27" s="116"/>
      <c r="B27" s="116"/>
      <c r="C27" s="112" t="s">
        <v>682</v>
      </c>
      <c r="D27" s="116"/>
      <c r="E27" s="116"/>
      <c r="F27" s="116"/>
      <c r="G27" s="116"/>
      <c r="H27" s="116"/>
      <c r="I27" s="116"/>
      <c r="J27" s="113"/>
      <c r="K27" s="113"/>
      <c r="L27" s="113"/>
      <c r="M27" s="113"/>
      <c r="N27" s="116"/>
      <c r="O27" s="116"/>
      <c r="P27" s="113" t="s">
        <v>818</v>
      </c>
      <c r="Q27" s="113"/>
      <c r="R27" s="113"/>
      <c r="S27" s="113"/>
      <c r="T27" s="113"/>
      <c r="U27" s="116"/>
      <c r="V27" s="116"/>
      <c r="W27" s="116"/>
    </row>
    <row r="28" spans="1:23" ht="83.1" customHeight="1" x14ac:dyDescent="0.25">
      <c r="A28" s="116"/>
      <c r="B28" s="116"/>
      <c r="C28" s="112" t="s">
        <v>800</v>
      </c>
      <c r="D28" s="116"/>
      <c r="E28" s="116"/>
      <c r="F28" s="116"/>
      <c r="G28" s="116"/>
      <c r="H28" s="116"/>
      <c r="I28" s="116"/>
      <c r="J28" s="113"/>
      <c r="K28" s="113"/>
      <c r="L28" s="113"/>
      <c r="M28" s="113"/>
      <c r="N28" s="116"/>
      <c r="O28" s="116"/>
      <c r="P28" s="113" t="s">
        <v>820</v>
      </c>
      <c r="Q28" s="113"/>
      <c r="R28" s="113"/>
      <c r="S28" s="113"/>
      <c r="T28" s="113"/>
      <c r="U28" s="116"/>
      <c r="V28" s="116"/>
      <c r="W28" s="116"/>
    </row>
    <row r="29" spans="1:23" ht="83.1" customHeight="1" x14ac:dyDescent="0.25">
      <c r="A29" s="116"/>
      <c r="B29" s="116"/>
      <c r="C29" s="112" t="s">
        <v>414</v>
      </c>
      <c r="D29" s="116"/>
      <c r="E29" s="116"/>
      <c r="F29" s="116"/>
      <c r="G29" s="116"/>
      <c r="H29" s="116"/>
      <c r="I29" s="116"/>
      <c r="J29" s="113"/>
      <c r="K29" s="113"/>
      <c r="L29" s="113"/>
      <c r="M29" s="113"/>
      <c r="N29" s="116"/>
      <c r="O29" s="116"/>
      <c r="P29" s="113" t="s">
        <v>572</v>
      </c>
      <c r="Q29" s="113"/>
      <c r="R29" s="113"/>
      <c r="S29" s="113"/>
      <c r="T29" s="113"/>
      <c r="U29" s="116"/>
      <c r="V29" s="116"/>
      <c r="W29" s="116"/>
    </row>
    <row r="30" spans="1:23" ht="83.1" customHeight="1" x14ac:dyDescent="0.25">
      <c r="A30" s="116"/>
      <c r="B30" s="116"/>
      <c r="C30" s="112" t="s">
        <v>401</v>
      </c>
      <c r="D30" s="116"/>
      <c r="E30" s="116"/>
      <c r="F30" s="116"/>
      <c r="G30" s="116"/>
      <c r="H30" s="116"/>
      <c r="I30" s="116"/>
      <c r="J30" s="113"/>
      <c r="K30" s="113"/>
      <c r="L30" s="113"/>
      <c r="M30" s="113"/>
      <c r="N30" s="116"/>
      <c r="O30" s="116"/>
      <c r="P30" s="113" t="s">
        <v>821</v>
      </c>
      <c r="Q30" s="113"/>
      <c r="R30" s="113"/>
      <c r="S30" s="113"/>
      <c r="T30" s="113"/>
      <c r="U30" s="116"/>
      <c r="V30" s="116"/>
      <c r="W30" s="116"/>
    </row>
    <row r="31" spans="1:23" ht="83.1" customHeight="1" x14ac:dyDescent="0.25">
      <c r="A31" s="116"/>
      <c r="B31" s="116"/>
      <c r="C31" s="112" t="s">
        <v>410</v>
      </c>
      <c r="D31" s="116"/>
      <c r="E31" s="116"/>
      <c r="F31" s="116"/>
      <c r="G31" s="116"/>
      <c r="H31" s="116"/>
      <c r="I31" s="116"/>
      <c r="J31" s="133"/>
      <c r="K31" s="113"/>
      <c r="L31" s="113"/>
      <c r="M31" s="113"/>
      <c r="N31" s="116"/>
      <c r="O31" s="116"/>
      <c r="P31" s="113" t="s">
        <v>290</v>
      </c>
      <c r="Q31" s="113"/>
      <c r="R31" s="113"/>
      <c r="S31" s="113"/>
      <c r="T31" s="113"/>
      <c r="U31" s="116"/>
      <c r="V31" s="116"/>
      <c r="W31" s="116"/>
    </row>
    <row r="32" spans="1:23" ht="83.1" customHeight="1" x14ac:dyDescent="0.25">
      <c r="A32" s="116"/>
      <c r="B32" s="116"/>
      <c r="C32" s="112" t="s">
        <v>420</v>
      </c>
      <c r="D32" s="116"/>
      <c r="E32" s="116"/>
      <c r="F32" s="116"/>
      <c r="G32" s="116"/>
      <c r="H32" s="116"/>
      <c r="K32" s="113"/>
      <c r="L32" s="113"/>
      <c r="M32" s="113"/>
      <c r="N32" s="116"/>
      <c r="O32" s="116"/>
      <c r="P32" s="113" t="s">
        <v>822</v>
      </c>
      <c r="Q32" s="113"/>
      <c r="R32" s="113"/>
      <c r="S32" s="113"/>
      <c r="T32" s="113"/>
      <c r="U32" s="116"/>
      <c r="V32" s="116"/>
      <c r="W32" s="116"/>
    </row>
    <row r="33" spans="1:23" ht="83.1" customHeight="1" x14ac:dyDescent="0.25">
      <c r="A33" s="116"/>
      <c r="B33" s="116"/>
      <c r="C33" s="112" t="s">
        <v>90</v>
      </c>
      <c r="D33" s="116"/>
      <c r="E33" s="116"/>
      <c r="F33" s="116"/>
      <c r="G33" s="116"/>
      <c r="H33" s="116"/>
      <c r="K33" s="113"/>
      <c r="L33" s="113"/>
      <c r="M33" s="113"/>
      <c r="N33" s="116"/>
      <c r="O33" s="116"/>
      <c r="P33" s="113" t="s">
        <v>713</v>
      </c>
      <c r="Q33" s="113"/>
      <c r="R33" s="113"/>
      <c r="S33" s="113"/>
      <c r="T33" s="113"/>
      <c r="U33" s="116"/>
      <c r="V33" s="116"/>
      <c r="W33" s="116"/>
    </row>
    <row r="34" spans="1:23" ht="83.1" customHeight="1" x14ac:dyDescent="0.25">
      <c r="A34" s="116"/>
      <c r="B34" s="116"/>
      <c r="C34" s="116"/>
      <c r="D34" s="116"/>
      <c r="E34" s="116"/>
      <c r="F34" s="116"/>
      <c r="G34" s="116"/>
      <c r="H34" s="116"/>
      <c r="J34" s="133"/>
      <c r="K34" s="113"/>
      <c r="L34" s="113"/>
      <c r="M34" s="113"/>
      <c r="N34" s="116"/>
      <c r="O34" s="116"/>
      <c r="P34" s="113" t="s">
        <v>390</v>
      </c>
      <c r="Q34" s="113"/>
      <c r="R34" s="113"/>
      <c r="S34" s="113"/>
      <c r="T34" s="113"/>
      <c r="U34" s="116"/>
      <c r="V34" s="116"/>
      <c r="W34" s="116"/>
    </row>
    <row r="35" spans="1:23" ht="83.1" customHeight="1" x14ac:dyDescent="0.25">
      <c r="A35" s="116"/>
      <c r="B35" s="116"/>
      <c r="C35" s="116"/>
      <c r="D35" s="116"/>
      <c r="E35" s="116"/>
      <c r="F35" s="116"/>
      <c r="G35" s="116"/>
      <c r="H35" s="116"/>
      <c r="I35" s="116"/>
      <c r="J35" s="133"/>
      <c r="K35" s="113"/>
      <c r="L35" s="113"/>
      <c r="M35" s="113"/>
      <c r="N35" s="116"/>
      <c r="O35" s="116"/>
      <c r="P35" s="113" t="s">
        <v>297</v>
      </c>
      <c r="Q35" s="113"/>
      <c r="R35" s="113"/>
      <c r="S35" s="113"/>
      <c r="T35" s="113"/>
      <c r="U35" s="116"/>
      <c r="V35" s="116"/>
      <c r="W35" s="116"/>
    </row>
    <row r="36" spans="1:23" ht="83.1" customHeight="1" x14ac:dyDescent="0.25">
      <c r="A36" s="116"/>
      <c r="B36" s="116"/>
      <c r="C36" s="116"/>
      <c r="D36" s="116"/>
      <c r="E36" s="116"/>
      <c r="F36" s="116"/>
      <c r="G36" s="116"/>
      <c r="H36" s="116"/>
      <c r="J36" s="133"/>
      <c r="K36" s="113"/>
      <c r="L36" s="113"/>
      <c r="M36" s="113"/>
      <c r="N36" s="116"/>
      <c r="O36" s="116"/>
      <c r="P36" s="113" t="s">
        <v>824</v>
      </c>
      <c r="Q36" s="113"/>
      <c r="R36" s="113"/>
      <c r="S36" s="113"/>
      <c r="T36" s="113"/>
      <c r="U36" s="116"/>
      <c r="V36" s="116"/>
      <c r="W36" s="116"/>
    </row>
    <row r="37" spans="1:23" ht="83.1" customHeight="1" x14ac:dyDescent="0.25">
      <c r="A37" s="116"/>
      <c r="B37" s="116"/>
      <c r="C37" s="116"/>
      <c r="D37" s="116"/>
      <c r="E37" s="116"/>
      <c r="F37" s="116"/>
      <c r="G37" s="116"/>
      <c r="H37" s="116"/>
      <c r="J37" s="133"/>
      <c r="K37" s="113"/>
      <c r="L37" s="113"/>
      <c r="M37" s="113"/>
      <c r="N37" s="116"/>
      <c r="O37" s="116"/>
      <c r="P37" s="113" t="s">
        <v>825</v>
      </c>
      <c r="Q37" s="113"/>
      <c r="R37" s="113"/>
      <c r="S37" s="113"/>
      <c r="T37" s="113"/>
      <c r="U37" s="116"/>
      <c r="V37" s="116"/>
      <c r="W37" s="116"/>
    </row>
    <row r="38" spans="1:23" ht="83.1" customHeight="1" x14ac:dyDescent="0.25">
      <c r="A38" s="116"/>
      <c r="B38" s="116"/>
      <c r="C38" s="116"/>
      <c r="D38" s="116"/>
      <c r="E38" s="116"/>
      <c r="F38" s="116"/>
      <c r="G38" s="116"/>
      <c r="H38" s="116"/>
      <c r="J38" s="133"/>
      <c r="K38" s="113"/>
      <c r="L38" s="113"/>
      <c r="M38" s="113"/>
      <c r="N38" s="116"/>
      <c r="O38" s="116"/>
      <c r="P38" s="113" t="s">
        <v>302</v>
      </c>
      <c r="Q38" s="113"/>
      <c r="R38" s="113"/>
      <c r="S38" s="113"/>
      <c r="T38" s="113"/>
      <c r="U38" s="116"/>
      <c r="V38" s="116"/>
      <c r="W38" s="116"/>
    </row>
    <row r="39" spans="1:23" ht="83.1" customHeight="1" x14ac:dyDescent="0.25">
      <c r="A39" s="116"/>
      <c r="B39" s="116"/>
      <c r="C39" s="116"/>
      <c r="D39" s="116"/>
      <c r="E39" s="116"/>
      <c r="F39" s="116"/>
      <c r="G39" s="116"/>
      <c r="H39" s="116"/>
      <c r="J39" s="133"/>
      <c r="K39" s="113"/>
      <c r="L39" s="113"/>
      <c r="M39" s="113"/>
      <c r="N39" s="116"/>
      <c r="O39" s="116"/>
      <c r="P39" s="113" t="s">
        <v>387</v>
      </c>
      <c r="Q39" s="113"/>
      <c r="R39" s="113"/>
      <c r="S39" s="113"/>
      <c r="T39" s="113"/>
      <c r="U39" s="116"/>
      <c r="V39" s="116"/>
      <c r="W39" s="116"/>
    </row>
    <row r="40" spans="1:23" ht="83.1" customHeight="1" x14ac:dyDescent="0.25">
      <c r="A40" s="116"/>
      <c r="B40" s="116"/>
      <c r="C40" s="116"/>
      <c r="D40" s="116"/>
      <c r="E40" s="116"/>
      <c r="F40" s="116"/>
      <c r="G40" s="116"/>
      <c r="H40" s="116"/>
      <c r="J40" s="133"/>
      <c r="K40" s="113"/>
      <c r="L40" s="113"/>
      <c r="M40" s="113"/>
      <c r="N40" s="116"/>
      <c r="O40" s="116"/>
      <c r="P40" s="113" t="s">
        <v>826</v>
      </c>
      <c r="Q40" s="113"/>
      <c r="R40" s="113"/>
      <c r="S40" s="113"/>
      <c r="T40" s="113"/>
      <c r="U40" s="116"/>
      <c r="V40" s="116"/>
      <c r="W40" s="116"/>
    </row>
    <row r="41" spans="1:23" ht="83.1" customHeight="1" x14ac:dyDescent="0.25">
      <c r="A41" s="116"/>
      <c r="B41" s="116"/>
      <c r="C41" s="116"/>
      <c r="D41" s="116"/>
      <c r="E41" s="116"/>
      <c r="F41" s="116"/>
      <c r="G41" s="116"/>
      <c r="H41" s="116"/>
      <c r="J41" s="116"/>
      <c r="K41" s="113"/>
      <c r="L41" s="113"/>
      <c r="M41" s="113"/>
      <c r="N41" s="116"/>
      <c r="O41" s="116"/>
      <c r="P41" s="113" t="s">
        <v>827</v>
      </c>
      <c r="Q41" s="113"/>
      <c r="R41" s="113"/>
      <c r="S41" s="113"/>
      <c r="T41" s="113"/>
      <c r="U41" s="116"/>
      <c r="V41" s="116"/>
      <c r="W41" s="116"/>
    </row>
    <row r="42" spans="1:23" ht="83.1" customHeight="1" x14ac:dyDescent="0.25">
      <c r="A42" s="116"/>
      <c r="B42" s="116"/>
      <c r="C42" s="116"/>
      <c r="D42" s="116"/>
      <c r="E42" s="116"/>
      <c r="F42" s="116"/>
      <c r="G42" s="116"/>
      <c r="H42" s="116"/>
      <c r="I42" s="116"/>
      <c r="J42" s="116"/>
      <c r="K42" s="113"/>
      <c r="L42" s="113"/>
      <c r="M42" s="113"/>
      <c r="N42" s="116"/>
      <c r="O42" s="116"/>
      <c r="P42" s="113" t="s">
        <v>828</v>
      </c>
      <c r="Q42" s="113"/>
      <c r="R42" s="113"/>
      <c r="S42" s="113"/>
      <c r="T42" s="113"/>
      <c r="U42" s="116"/>
      <c r="V42" s="116"/>
      <c r="W42" s="116"/>
    </row>
    <row r="43" spans="1:23" ht="83.1" customHeight="1" x14ac:dyDescent="0.25">
      <c r="A43" s="116"/>
      <c r="B43" s="116"/>
      <c r="C43" s="116"/>
      <c r="D43" s="116"/>
      <c r="E43" s="116"/>
      <c r="F43" s="116"/>
      <c r="G43" s="116"/>
      <c r="H43" s="116"/>
      <c r="J43" s="116"/>
      <c r="K43" s="113"/>
      <c r="L43" s="113"/>
      <c r="M43" s="113"/>
      <c r="N43" s="116"/>
      <c r="O43" s="116"/>
      <c r="P43" s="113" t="s">
        <v>829</v>
      </c>
      <c r="Q43" s="113"/>
      <c r="R43" s="113"/>
      <c r="S43" s="113"/>
      <c r="T43" s="113"/>
      <c r="U43" s="116"/>
      <c r="V43" s="116"/>
      <c r="W43" s="116"/>
    </row>
    <row r="44" spans="1:23" ht="83.1" customHeight="1" x14ac:dyDescent="0.25">
      <c r="A44" s="116"/>
      <c r="B44" s="116"/>
      <c r="C44" s="116"/>
      <c r="D44" s="116"/>
      <c r="E44" s="116"/>
      <c r="F44" s="116"/>
      <c r="G44" s="116"/>
      <c r="H44" s="116"/>
      <c r="J44" s="116"/>
      <c r="K44" s="113"/>
      <c r="L44" s="113"/>
      <c r="M44" s="113"/>
      <c r="N44" s="116"/>
      <c r="O44" s="116"/>
      <c r="P44" s="113" t="s">
        <v>830</v>
      </c>
      <c r="Q44" s="113"/>
      <c r="R44" s="113"/>
      <c r="S44" s="113"/>
      <c r="T44" s="113"/>
      <c r="U44" s="116"/>
      <c r="V44" s="116"/>
      <c r="W44" s="116"/>
    </row>
    <row r="45" spans="1:23" ht="83.1" customHeight="1" x14ac:dyDescent="0.25">
      <c r="A45" s="116"/>
      <c r="B45" s="116"/>
      <c r="C45" s="116"/>
      <c r="D45" s="116"/>
      <c r="E45" s="116"/>
      <c r="F45" s="116"/>
      <c r="G45" s="116"/>
      <c r="H45" s="116"/>
      <c r="J45" s="116"/>
      <c r="K45" s="113"/>
      <c r="L45" s="113"/>
      <c r="M45" s="113"/>
      <c r="N45" s="116"/>
      <c r="O45" s="116"/>
      <c r="P45" s="113" t="s">
        <v>831</v>
      </c>
      <c r="Q45" s="113"/>
      <c r="R45" s="113"/>
      <c r="S45" s="113"/>
      <c r="T45" s="113"/>
      <c r="U45" s="116"/>
      <c r="V45" s="116"/>
      <c r="W45" s="116"/>
    </row>
    <row r="46" spans="1:23" ht="83.1" customHeight="1" x14ac:dyDescent="0.25">
      <c r="A46" s="116"/>
      <c r="B46" s="116"/>
      <c r="C46" s="116"/>
      <c r="D46" s="116"/>
      <c r="E46" s="116"/>
      <c r="F46" s="116"/>
      <c r="G46" s="116"/>
      <c r="H46" s="116"/>
      <c r="I46" s="116"/>
      <c r="J46" s="116"/>
      <c r="K46" s="113"/>
      <c r="L46" s="113"/>
      <c r="M46" s="113"/>
      <c r="N46" s="116"/>
      <c r="O46" s="116"/>
      <c r="P46" s="113" t="s">
        <v>873</v>
      </c>
      <c r="Q46" s="116"/>
      <c r="R46" s="116"/>
      <c r="S46" s="116"/>
      <c r="T46" s="116"/>
      <c r="U46" s="116"/>
      <c r="V46" s="116"/>
      <c r="W46" s="116"/>
    </row>
    <row r="47" spans="1:23" ht="83.1" customHeight="1" x14ac:dyDescent="0.25">
      <c r="A47" s="116"/>
      <c r="B47" s="116"/>
      <c r="C47" s="116"/>
      <c r="D47" s="116"/>
      <c r="E47" s="116"/>
      <c r="F47" s="116"/>
      <c r="G47" s="116"/>
      <c r="H47" s="116"/>
      <c r="I47" s="116"/>
      <c r="J47" s="116"/>
      <c r="K47" s="113"/>
      <c r="L47" s="113"/>
      <c r="M47" s="113"/>
      <c r="N47" s="116"/>
      <c r="O47" s="116"/>
      <c r="P47" s="113" t="s">
        <v>874</v>
      </c>
      <c r="Q47" s="116"/>
      <c r="R47" s="116"/>
      <c r="S47" s="116"/>
      <c r="T47" s="116"/>
      <c r="U47" s="116"/>
      <c r="V47" s="116"/>
      <c r="W47" s="116"/>
    </row>
    <row r="48" spans="1:23" ht="83.1" customHeight="1" x14ac:dyDescent="0.25">
      <c r="P48" s="113" t="s">
        <v>875</v>
      </c>
    </row>
    <row r="49" spans="16:16" ht="83.1" customHeight="1" x14ac:dyDescent="0.25">
      <c r="P49" s="113" t="s">
        <v>876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34e6b89-b50d-458a-ab5c-b4c06cdaff1b">
      <Terms xmlns="http://schemas.microsoft.com/office/infopath/2007/PartnerControls"/>
    </lcf76f155ced4ddcb4097134ff3c332f>
    <TaxCatchAll xmlns="a4ebc8de-b2eb-4f03-8127-a94208132c4c" xsi:nil="true"/>
    <_dlc_DocId xmlns="a4ebc8de-b2eb-4f03-8127-a94208132c4c">XTCA7PQ7U2YR-844982116-195399</_dlc_DocId>
    <_dlc_DocIdUrl xmlns="a4ebc8de-b2eb-4f03-8127-a94208132c4c">
      <Url>https://adrgov.sharepoint.com/ADR/OP/_layouts/15/DocIdRedir.aspx?ID=XTCA7PQ7U2YR-844982116-195399</Url>
      <Description>XTCA7PQ7U2YR-844982116-195399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78A8EB165B25954EB876E11E976D4DD7" ma:contentTypeVersion="108" ma:contentTypeDescription="Crear nuevo documento." ma:contentTypeScope="" ma:versionID="5013b77debdfd918c1c2bfe6f4764455">
  <xsd:schema xmlns:xsd="http://www.w3.org/2001/XMLSchema" xmlns:xs="http://www.w3.org/2001/XMLSchema" xmlns:p="http://schemas.microsoft.com/office/2006/metadata/properties" xmlns:ns2="a4ebc8de-b2eb-4f03-8127-a94208132c4c" xmlns:ns3="134e6b89-b50d-458a-ab5c-b4c06cdaff1b" targetNamespace="http://schemas.microsoft.com/office/2006/metadata/properties" ma:root="true" ma:fieldsID="0f334accca7f58c03116f777827edbfc" ns2:_="" ns3:_="">
    <xsd:import namespace="a4ebc8de-b2eb-4f03-8127-a94208132c4c"/>
    <xsd:import namespace="134e6b89-b50d-458a-ab5c-b4c06cdaff1b"/>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bc8de-b2eb-4f03-8127-a94208132c4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b68ec506-cc97-4dac-95ac-a0fe6de6fb44}" ma:internalName="TaxCatchAll" ma:showField="CatchAllData" ma:web="a4ebc8de-b2eb-4f03-8127-a94208132c4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4e6b89-b50d-458a-ab5c-b4c06cdaff1b"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84b6557d-1cbe-47b6-86b8-81baa7a081c4"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description="" ma:indexed="true" ma:internalName="MediaServiceLocation" ma:readOnly="true">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75188D-6C71-4F8E-B7E6-34FBD84AC4F9}">
  <ds:schemaRefs>
    <ds:schemaRef ds:uri="http://schemas.microsoft.com/sharepoint/events"/>
  </ds:schemaRefs>
</ds:datastoreItem>
</file>

<file path=customXml/itemProps2.xml><?xml version="1.0" encoding="utf-8"?>
<ds:datastoreItem xmlns:ds="http://schemas.openxmlformats.org/officeDocument/2006/customXml" ds:itemID="{6BEAAECE-C4EB-4819-A141-8297F0A1B137}">
  <ds:schemaRefs>
    <ds:schemaRef ds:uri="http://schemas.microsoft.com/sharepoint/v3/contenttype/forms"/>
  </ds:schemaRefs>
</ds:datastoreItem>
</file>

<file path=customXml/itemProps3.xml><?xml version="1.0" encoding="utf-8"?>
<ds:datastoreItem xmlns:ds="http://schemas.openxmlformats.org/officeDocument/2006/customXml" ds:itemID="{751B47EF-A97E-42D4-AE42-CDF2909EC235}">
  <ds:schemaRefs>
    <ds:schemaRef ds:uri="a4ebc8de-b2eb-4f03-8127-a94208132c4c"/>
    <ds:schemaRef ds:uri="http://purl.org/dc/elements/1.1/"/>
    <ds:schemaRef ds:uri="http://purl.org/dc/dcmitype/"/>
    <ds:schemaRef ds:uri="http://www.w3.org/XML/1998/namespace"/>
    <ds:schemaRef ds:uri="http://schemas.microsoft.com/office/2006/metadata/properties"/>
    <ds:schemaRef ds:uri="http://schemas.microsoft.com/office/2006/documentManagement/types"/>
    <ds:schemaRef ds:uri="134e6b89-b50d-458a-ab5c-b4c06cdaff1b"/>
    <ds:schemaRef ds:uri="http://schemas.microsoft.com/office/infopath/2007/PartnerControls"/>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48F17EB7-69BB-4AC2-BFD4-FC1F784C5F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bc8de-b2eb-4f03-8127-a94208132c4c"/>
    <ds:schemaRef ds:uri="134e6b89-b50d-458a-ab5c-b4c06cdaff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 </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Alejandra Guerra Espitia</dc:creator>
  <cp:keywords/>
  <dc:description/>
  <cp:lastModifiedBy>Daniella Monroy Argumedo</cp:lastModifiedBy>
  <cp:revision/>
  <dcterms:created xsi:type="dcterms:W3CDTF">2024-11-29T09:49:57Z</dcterms:created>
  <dcterms:modified xsi:type="dcterms:W3CDTF">2025-01-31T16:46:15Z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0x01010078A8EB165B25954EB876E11E976D4DD7</vt:lpwstr>
  </property>
  <property fmtid="{D5CDD505-2E9C-101B-9397-08002B2CF9AE}" pid="3" name="_dlc_DocIdItemGuid">
    <vt:lpwstr>9f7c5091-2e89-4cb0-9f33-84a14bc0b617</vt:lpwstr>
  </property>
  <property fmtid="{D5CDD505-2E9C-101B-9397-08002B2CF9AE}" pid="4" name="MediaServiceImageTags">
    <vt:lpwstr/>
  </property>
</Properties>
</file>