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adrgov-my.sharepoint.com/personal/ingrith_torres_adr_gov_co/Documents/ADR/ADR 2024/REQUERIMIENTOS/"/>
    </mc:Choice>
  </mc:AlternateContent>
  <xr:revisionPtr revIDLastSave="18" documentId="8_{5919903B-ACDC-4D75-9CB5-5A189CC0DBFB}" xr6:coauthVersionLast="47" xr6:coauthVersionMax="47" xr10:uidLastSave="{08FA1341-6F9C-41B2-AD43-224951882A9A}"/>
  <bookViews>
    <workbookView xWindow="-120" yWindow="-120" windowWidth="20730" windowHeight="11040" activeTab="2" xr2:uid="{00000000-000D-0000-FFFF-FFFF00000000}"/>
  </bookViews>
  <sheets>
    <sheet name="Presupuesto operador cierre2024" sheetId="21" r:id="rId1"/>
    <sheet name="Inducción a extensionistas" sheetId="24" r:id="rId2"/>
    <sheet name="Capacitación SPEA" sheetId="2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5" l="1"/>
  <c r="E5" i="25"/>
  <c r="B13" i="25"/>
  <c r="B12" i="25"/>
  <c r="B11" i="25"/>
  <c r="C12" i="25"/>
  <c r="C11" i="25"/>
  <c r="C14" i="25"/>
  <c r="C16" i="25" s="1"/>
  <c r="D6" i="21"/>
  <c r="F35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" i="24"/>
</calcChain>
</file>

<file path=xl/sharedStrings.xml><?xml version="1.0" encoding="utf-8"?>
<sst xmlns="http://schemas.openxmlformats.org/spreadsheetml/2006/main" count="127" uniqueCount="38">
  <si>
    <t>Fecha inicio</t>
  </si>
  <si>
    <t>Fecha fin</t>
  </si>
  <si>
    <t>Noviembre- Por definir</t>
  </si>
  <si>
    <t>Presupuesto estimado</t>
  </si>
  <si>
    <t>Evento</t>
  </si>
  <si>
    <t>Diciembre - por definir</t>
  </si>
  <si>
    <t>Diciembre- Por definir</t>
  </si>
  <si>
    <t xml:space="preserve">Escuela de extensionistas y promotores </t>
  </si>
  <si>
    <t>Departamento</t>
  </si>
  <si>
    <t>Bolívar</t>
  </si>
  <si>
    <t>Arauca</t>
  </si>
  <si>
    <t>Santander</t>
  </si>
  <si>
    <t>Meta</t>
  </si>
  <si>
    <t>Boyacá</t>
  </si>
  <si>
    <t>Casanare</t>
  </si>
  <si>
    <t>Vichada</t>
  </si>
  <si>
    <t>Caquetá</t>
  </si>
  <si>
    <t>TOTAL</t>
  </si>
  <si>
    <t>Antioquia</t>
  </si>
  <si>
    <t>La Guajira</t>
  </si>
  <si>
    <t>Nariño</t>
  </si>
  <si>
    <t>Sucre</t>
  </si>
  <si>
    <t>Tolima</t>
  </si>
  <si>
    <t>Valle del Cauca</t>
  </si>
  <si>
    <t>Chocó</t>
  </si>
  <si>
    <t>Cundinamarca</t>
  </si>
  <si>
    <t>Magdalena</t>
  </si>
  <si>
    <t>Norte de Santander</t>
  </si>
  <si>
    <t>Inducción extensionistas y promotores</t>
  </si>
  <si>
    <t>Primera Semana de noviembre</t>
  </si>
  <si>
    <t>N° participantes</t>
  </si>
  <si>
    <t xml:space="preserve">Capacitación en enfoque de genero y agroecologia </t>
  </si>
  <si>
    <t>Gastos asociados a escuelas</t>
  </si>
  <si>
    <t>Primera semana de Diciembre</t>
  </si>
  <si>
    <t>VALOR PENDIENTE</t>
  </si>
  <si>
    <t>SALDO A EJECUTAR</t>
  </si>
  <si>
    <t>Descripción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</si>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</sst>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</numFmts>
  <fonts count="10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Candara"/>
      <family val="2"/>
    </font>
    <font>
      <b/>
      <sz val="12"/>
      <color rgb="FF000000"/>
      <name val="Candara"/>
      <family val="2"/>
    </font>
    <font>
      <sz val="12"/>
      <color theme="1"/>
      <name val="Candara"/>
      <family val="2"/>
    </font>
    <font>
      <b/>
      <sz val="11"/>
      <color theme="1"/>
      <name val="Aptos Narrow"/>
      <scheme val="minor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164" fontId="3" fillId="0" borderId="0" xfId="2" applyFont="1" applyFill="1" applyAlignment="1">
      <alignment horizontal="center" vertical="center"/>
    </xf>
    <xf numFmtId="164" fontId="5" fillId="0" borderId="0" xfId="2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2" xfId="2" applyFont="1" applyBorder="1"/>
    <xf numFmtId="0" fontId="4" fillId="2" borderId="2" xfId="0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 wrapText="1"/>
    </xf>
    <xf numFmtId="164" fontId="0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4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64" fontId="8" fillId="0" borderId="2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4" fontId="9" fillId="0" borderId="0" xfId="2" applyFont="1" applyFill="1" applyAlignment="1"/>
    <xf numFmtId="0" fontId="7" fillId="2" borderId="1" xfId="0" applyFont="1" applyFill="1" applyBorder="1" applyAlignment="1">
      <alignment horizontal="center" vertical="center" wrapText="1"/>
    </xf>
    <xf numFmtId="164" fontId="7" fillId="2" borderId="1" xfId="2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6" fillId="0" borderId="2" xfId="2" applyFont="1" applyBorder="1" applyAlignment="1">
      <alignment horizontal="center" vertical="center"/>
    </xf>
  </cellXfs>
  <cellStyles count="3">
    <cellStyle name="Hyperlink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zoomScale="69" zoomScaleNormal="108" workbookViewId="0">
      <selection activeCell="D7" sqref="D7"/>
    </sheetView>
  </sheetViews>
  <sheetFormatPr baseColWidth="10" defaultColWidth="8.875" defaultRowHeight="15.75"/>
  <cols>
    <col min="1" max="1" width="37.875" style="5" customWidth="1"/>
    <col min="2" max="3" width="27.875" style="5" customWidth="1"/>
    <col min="4" max="4" width="27.5" style="4" customWidth="1"/>
    <col min="5" max="16384" width="8.875" style="5"/>
  </cols>
  <sheetData>
    <row r="1" spans="1:4" ht="39" customHeight="1">
      <c r="A1" s="27" t="s">
        <v>4</v>
      </c>
      <c r="B1" s="27" t="s">
        <v>0</v>
      </c>
      <c r="C1" s="27" t="s">
        <v>1</v>
      </c>
      <c r="D1" s="28" t="s">
        <v>3</v>
      </c>
    </row>
    <row r="2" spans="1:4" ht="40.5">
      <c r="A2" s="19" t="s">
        <v>7</v>
      </c>
      <c r="B2" s="20" t="s">
        <v>2</v>
      </c>
      <c r="C2" s="20" t="s">
        <v>2</v>
      </c>
      <c r="D2" s="21">
        <v>200000000</v>
      </c>
    </row>
    <row r="3" spans="1:4" ht="40.5">
      <c r="A3" s="19" t="s">
        <v>7</v>
      </c>
      <c r="B3" s="20" t="s">
        <v>2</v>
      </c>
      <c r="C3" s="20" t="s">
        <v>2</v>
      </c>
      <c r="D3" s="21">
        <v>150000000</v>
      </c>
    </row>
    <row r="4" spans="1:4" ht="40.5">
      <c r="A4" s="22" t="s">
        <v>7</v>
      </c>
      <c r="B4" s="23" t="s">
        <v>6</v>
      </c>
      <c r="C4" s="23" t="s">
        <v>5</v>
      </c>
      <c r="D4" s="24">
        <v>150000000</v>
      </c>
    </row>
    <row r="5" spans="1:4" ht="20.25">
      <c r="A5" s="22" t="s">
        <v>32</v>
      </c>
      <c r="B5" s="23"/>
      <c r="C5" s="23"/>
      <c r="D5" s="24">
        <v>67000000</v>
      </c>
    </row>
    <row r="6" spans="1:4" ht="20.25">
      <c r="A6" s="25"/>
      <c r="B6" s="25"/>
      <c r="C6" s="25"/>
      <c r="D6" s="26">
        <f>SUM(D2:D5)</f>
        <v>567000000</v>
      </c>
    </row>
    <row r="7" spans="1:4" ht="269.25" customHeight="1">
      <c r="A7" s="6"/>
      <c r="B7" s="6"/>
      <c r="C7" s="3"/>
      <c r="D7" s="5"/>
    </row>
    <row r="8" spans="1:4" ht="269.25" customHeight="1">
      <c r="A8" s="6"/>
      <c r="B8" s="6"/>
      <c r="C8" s="3"/>
      <c r="D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4515-5764-4333-AB35-9E3E3EB29A38}">
  <dimension ref="B2:F35"/>
  <sheetViews>
    <sheetView topLeftCell="A16" workbookViewId="0">
      <selection activeCell="B38" sqref="B38"/>
    </sheetView>
  </sheetViews>
  <sheetFormatPr baseColWidth="10" defaultRowHeight="14.25"/>
  <cols>
    <col min="2" max="2" width="37.875" customWidth="1"/>
    <col min="3" max="3" width="16.75" style="9" bestFit="1" customWidth="1"/>
    <col min="4" max="4" width="27.875" customWidth="1"/>
    <col min="5" max="5" width="14.75" bestFit="1" customWidth="1"/>
    <col min="6" max="6" width="27.5" customWidth="1"/>
  </cols>
  <sheetData>
    <row r="2" spans="2:6" ht="15.75">
      <c r="B2" s="1" t="s">
        <v>4</v>
      </c>
      <c r="C2" s="1" t="s">
        <v>8</v>
      </c>
      <c r="D2" s="1" t="s">
        <v>0</v>
      </c>
      <c r="E2" s="1" t="s">
        <v>30</v>
      </c>
      <c r="F2" s="2" t="s">
        <v>3</v>
      </c>
    </row>
    <row r="3" spans="2:6">
      <c r="B3" s="8" t="s">
        <v>28</v>
      </c>
      <c r="C3" s="8" t="s">
        <v>18</v>
      </c>
      <c r="D3" s="8" t="s">
        <v>29</v>
      </c>
      <c r="E3" s="8">
        <v>93</v>
      </c>
      <c r="F3" s="10">
        <f>(E3*(62333+18692+50000))</f>
        <v>12185325</v>
      </c>
    </row>
    <row r="4" spans="2:6">
      <c r="B4" s="8" t="s">
        <v>28</v>
      </c>
      <c r="C4" s="8" t="s">
        <v>18</v>
      </c>
      <c r="D4" s="8" t="s">
        <v>29</v>
      </c>
      <c r="E4" s="8">
        <v>93</v>
      </c>
      <c r="F4" s="10">
        <f t="shared" ref="F4:F34" si="0">(E4*(62333+18692+50000))</f>
        <v>12185325</v>
      </c>
    </row>
    <row r="5" spans="2:6">
      <c r="B5" s="8" t="s">
        <v>28</v>
      </c>
      <c r="C5" s="8" t="s">
        <v>9</v>
      </c>
      <c r="D5" s="8" t="s">
        <v>29</v>
      </c>
      <c r="E5" s="8">
        <v>87</v>
      </c>
      <c r="F5" s="10">
        <f t="shared" si="0"/>
        <v>11399175</v>
      </c>
    </row>
    <row r="6" spans="2:6">
      <c r="B6" s="8" t="s">
        <v>28</v>
      </c>
      <c r="C6" s="8" t="s">
        <v>9</v>
      </c>
      <c r="D6" s="8" t="s">
        <v>29</v>
      </c>
      <c r="E6" s="8">
        <v>87</v>
      </c>
      <c r="F6" s="10">
        <f t="shared" si="0"/>
        <v>11399175</v>
      </c>
    </row>
    <row r="7" spans="2:6">
      <c r="B7" s="8" t="s">
        <v>28</v>
      </c>
      <c r="C7" s="8" t="s">
        <v>13</v>
      </c>
      <c r="D7" s="8" t="s">
        <v>29</v>
      </c>
      <c r="E7" s="8">
        <v>54</v>
      </c>
      <c r="F7" s="10">
        <f t="shared" si="0"/>
        <v>7075350</v>
      </c>
    </row>
    <row r="8" spans="2:6">
      <c r="B8" s="8" t="s">
        <v>28</v>
      </c>
      <c r="C8" s="8" t="s">
        <v>13</v>
      </c>
      <c r="D8" s="8" t="s">
        <v>29</v>
      </c>
      <c r="E8" s="8">
        <v>80</v>
      </c>
      <c r="F8" s="10">
        <f t="shared" si="0"/>
        <v>10482000</v>
      </c>
    </row>
    <row r="9" spans="2:6">
      <c r="B9" s="8" t="s">
        <v>28</v>
      </c>
      <c r="C9" s="8" t="s">
        <v>13</v>
      </c>
      <c r="D9" s="8" t="s">
        <v>29</v>
      </c>
      <c r="E9" s="8">
        <v>80</v>
      </c>
      <c r="F9" s="10">
        <f t="shared" si="0"/>
        <v>10482000</v>
      </c>
    </row>
    <row r="10" spans="2:6">
      <c r="B10" s="8" t="s">
        <v>28</v>
      </c>
      <c r="C10" s="8" t="s">
        <v>14</v>
      </c>
      <c r="D10" s="8" t="s">
        <v>29</v>
      </c>
      <c r="E10" s="8">
        <v>58</v>
      </c>
      <c r="F10" s="10">
        <f t="shared" si="0"/>
        <v>7599450</v>
      </c>
    </row>
    <row r="11" spans="2:6">
      <c r="B11" s="8" t="s">
        <v>28</v>
      </c>
      <c r="C11" s="8" t="s">
        <v>14</v>
      </c>
      <c r="D11" s="8" t="s">
        <v>29</v>
      </c>
      <c r="E11" s="8">
        <v>58</v>
      </c>
      <c r="F11" s="10">
        <f t="shared" si="0"/>
        <v>7599450</v>
      </c>
    </row>
    <row r="12" spans="2:6">
      <c r="B12" s="8" t="s">
        <v>28</v>
      </c>
      <c r="C12" s="8" t="s">
        <v>19</v>
      </c>
      <c r="D12" s="8" t="s">
        <v>29</v>
      </c>
      <c r="E12" s="8">
        <v>80</v>
      </c>
      <c r="F12" s="10">
        <f t="shared" si="0"/>
        <v>10482000</v>
      </c>
    </row>
    <row r="13" spans="2:6">
      <c r="B13" s="8" t="s">
        <v>28</v>
      </c>
      <c r="C13" s="8" t="s">
        <v>19</v>
      </c>
      <c r="D13" s="8" t="s">
        <v>29</v>
      </c>
      <c r="E13" s="8">
        <v>80</v>
      </c>
      <c r="F13" s="10">
        <f t="shared" si="0"/>
        <v>10482000</v>
      </c>
    </row>
    <row r="14" spans="2:6">
      <c r="B14" s="8" t="s">
        <v>28</v>
      </c>
      <c r="C14" s="8" t="s">
        <v>20</v>
      </c>
      <c r="D14" s="8" t="s">
        <v>29</v>
      </c>
      <c r="E14" s="8">
        <v>102</v>
      </c>
      <c r="F14" s="10">
        <f t="shared" si="0"/>
        <v>13364550</v>
      </c>
    </row>
    <row r="15" spans="2:6">
      <c r="B15" s="8" t="s">
        <v>28</v>
      </c>
      <c r="C15" s="8" t="s">
        <v>20</v>
      </c>
      <c r="D15" s="8" t="s">
        <v>29</v>
      </c>
      <c r="E15" s="8">
        <v>102</v>
      </c>
      <c r="F15" s="10">
        <f t="shared" si="0"/>
        <v>13364550</v>
      </c>
    </row>
    <row r="16" spans="2:6">
      <c r="B16" s="8" t="s">
        <v>28</v>
      </c>
      <c r="C16" s="8" t="s">
        <v>21</v>
      </c>
      <c r="D16" s="8" t="s">
        <v>29</v>
      </c>
      <c r="E16" s="8">
        <v>67</v>
      </c>
      <c r="F16" s="10">
        <f t="shared" si="0"/>
        <v>8778675</v>
      </c>
    </row>
    <row r="17" spans="2:6">
      <c r="B17" s="8" t="s">
        <v>28</v>
      </c>
      <c r="C17" s="8" t="s">
        <v>21</v>
      </c>
      <c r="D17" s="8" t="s">
        <v>29</v>
      </c>
      <c r="E17" s="8">
        <v>67</v>
      </c>
      <c r="F17" s="10">
        <f t="shared" si="0"/>
        <v>8778675</v>
      </c>
    </row>
    <row r="18" spans="2:6">
      <c r="B18" s="8" t="s">
        <v>28</v>
      </c>
      <c r="C18" s="8" t="s">
        <v>22</v>
      </c>
      <c r="D18" s="8" t="s">
        <v>29</v>
      </c>
      <c r="E18" s="8">
        <v>60</v>
      </c>
      <c r="F18" s="10">
        <f t="shared" si="0"/>
        <v>7861500</v>
      </c>
    </row>
    <row r="19" spans="2:6">
      <c r="B19" s="8" t="s">
        <v>28</v>
      </c>
      <c r="C19" s="8" t="s">
        <v>22</v>
      </c>
      <c r="D19" s="8" t="s">
        <v>29</v>
      </c>
      <c r="E19" s="8">
        <v>60</v>
      </c>
      <c r="F19" s="10">
        <f t="shared" si="0"/>
        <v>7861500</v>
      </c>
    </row>
    <row r="20" spans="2:6">
      <c r="B20" s="8" t="s">
        <v>28</v>
      </c>
      <c r="C20" s="8" t="s">
        <v>23</v>
      </c>
      <c r="D20" s="8" t="s">
        <v>29</v>
      </c>
      <c r="E20" s="8">
        <v>59</v>
      </c>
      <c r="F20" s="10">
        <f t="shared" si="0"/>
        <v>7730475</v>
      </c>
    </row>
    <row r="21" spans="2:6">
      <c r="B21" s="8" t="s">
        <v>28</v>
      </c>
      <c r="C21" s="8" t="s">
        <v>23</v>
      </c>
      <c r="D21" s="8" t="s">
        <v>29</v>
      </c>
      <c r="E21" s="8">
        <v>59</v>
      </c>
      <c r="F21" s="10">
        <f t="shared" si="0"/>
        <v>7730475</v>
      </c>
    </row>
    <row r="22" spans="2:6">
      <c r="B22" s="8" t="s">
        <v>28</v>
      </c>
      <c r="C22" s="8" t="s">
        <v>15</v>
      </c>
      <c r="D22" s="8" t="s">
        <v>29</v>
      </c>
      <c r="E22" s="8">
        <v>43</v>
      </c>
      <c r="F22" s="10">
        <f t="shared" si="0"/>
        <v>5634075</v>
      </c>
    </row>
    <row r="23" spans="2:6">
      <c r="B23" s="8" t="s">
        <v>28</v>
      </c>
      <c r="C23" s="8" t="s">
        <v>15</v>
      </c>
      <c r="D23" s="8" t="s">
        <v>29</v>
      </c>
      <c r="E23" s="8">
        <v>43</v>
      </c>
      <c r="F23" s="10">
        <f t="shared" si="0"/>
        <v>5634075</v>
      </c>
    </row>
    <row r="24" spans="2:6">
      <c r="B24" s="8" t="s">
        <v>28</v>
      </c>
      <c r="C24" s="8" t="s">
        <v>16</v>
      </c>
      <c r="D24" s="8" t="s">
        <v>29</v>
      </c>
      <c r="E24" s="8">
        <v>66</v>
      </c>
      <c r="F24" s="10">
        <f t="shared" si="0"/>
        <v>8647650</v>
      </c>
    </row>
    <row r="25" spans="2:6">
      <c r="B25" s="8" t="s">
        <v>28</v>
      </c>
      <c r="C25" s="8" t="s">
        <v>24</v>
      </c>
      <c r="D25" s="8" t="s">
        <v>29</v>
      </c>
      <c r="E25" s="8">
        <v>69</v>
      </c>
      <c r="F25" s="10">
        <f t="shared" si="0"/>
        <v>9040725</v>
      </c>
    </row>
    <row r="26" spans="2:6">
      <c r="B26" s="8" t="s">
        <v>28</v>
      </c>
      <c r="C26" s="8" t="s">
        <v>25</v>
      </c>
      <c r="D26" s="8" t="s">
        <v>29</v>
      </c>
      <c r="E26" s="8">
        <v>79</v>
      </c>
      <c r="F26" s="10">
        <f t="shared" si="0"/>
        <v>10350975</v>
      </c>
    </row>
    <row r="27" spans="2:6">
      <c r="B27" s="8" t="s">
        <v>28</v>
      </c>
      <c r="C27" s="8" t="s">
        <v>25</v>
      </c>
      <c r="D27" s="8" t="s">
        <v>29</v>
      </c>
      <c r="E27" s="8">
        <v>79</v>
      </c>
      <c r="F27" s="10">
        <f t="shared" si="0"/>
        <v>10350975</v>
      </c>
    </row>
    <row r="28" spans="2:6">
      <c r="B28" s="8" t="s">
        <v>28</v>
      </c>
      <c r="C28" s="8" t="s">
        <v>11</v>
      </c>
      <c r="D28" s="8" t="s">
        <v>29</v>
      </c>
      <c r="E28" s="8">
        <v>60</v>
      </c>
      <c r="F28" s="10">
        <f t="shared" si="0"/>
        <v>7861500</v>
      </c>
    </row>
    <row r="29" spans="2:6">
      <c r="B29" s="8" t="s">
        <v>28</v>
      </c>
      <c r="C29" s="8" t="s">
        <v>11</v>
      </c>
      <c r="D29" s="8" t="s">
        <v>29</v>
      </c>
      <c r="E29" s="8">
        <v>60</v>
      </c>
      <c r="F29" s="10">
        <f t="shared" si="0"/>
        <v>7861500</v>
      </c>
    </row>
    <row r="30" spans="2:6">
      <c r="B30" s="8" t="s">
        <v>28</v>
      </c>
      <c r="C30" s="8" t="s">
        <v>12</v>
      </c>
      <c r="D30" s="8" t="s">
        <v>29</v>
      </c>
      <c r="E30" s="8">
        <v>31</v>
      </c>
      <c r="F30" s="10">
        <f t="shared" si="0"/>
        <v>4061775</v>
      </c>
    </row>
    <row r="31" spans="2:6">
      <c r="B31" s="8" t="s">
        <v>28</v>
      </c>
      <c r="C31" s="8" t="s">
        <v>26</v>
      </c>
      <c r="D31" s="8" t="s">
        <v>29</v>
      </c>
      <c r="E31" s="8">
        <v>63</v>
      </c>
      <c r="F31" s="10">
        <f t="shared" si="0"/>
        <v>8254575</v>
      </c>
    </row>
    <row r="32" spans="2:6">
      <c r="B32" s="8" t="s">
        <v>28</v>
      </c>
      <c r="C32" s="8" t="s">
        <v>10</v>
      </c>
      <c r="D32" s="8" t="s">
        <v>29</v>
      </c>
      <c r="E32" s="8">
        <v>31</v>
      </c>
      <c r="F32" s="10">
        <f t="shared" si="0"/>
        <v>4061775</v>
      </c>
    </row>
    <row r="33" spans="2:6">
      <c r="B33" s="8" t="s">
        <v>28</v>
      </c>
      <c r="C33" s="8" t="s">
        <v>27</v>
      </c>
      <c r="D33" s="8" t="s">
        <v>29</v>
      </c>
      <c r="E33" s="8">
        <v>50</v>
      </c>
      <c r="F33" s="10">
        <f t="shared" si="0"/>
        <v>6551250</v>
      </c>
    </row>
    <row r="34" spans="2:6">
      <c r="B34" s="8" t="s">
        <v>28</v>
      </c>
      <c r="C34" s="8" t="s">
        <v>27</v>
      </c>
      <c r="D34" s="8" t="s">
        <v>29</v>
      </c>
      <c r="E34" s="8">
        <v>50</v>
      </c>
      <c r="F34" s="10">
        <f t="shared" si="0"/>
        <v>6551250</v>
      </c>
    </row>
    <row r="35" spans="2:6" ht="15">
      <c r="F35" s="29">
        <f>SUM(F3:F34)</f>
        <v>281703750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0C83-8D2F-4825-A867-5333C8515F1B}">
  <dimension ref="B4:E16"/>
  <sheetViews>
    <sheetView tabSelected="1" workbookViewId="0">
      <selection activeCell="D10" sqref="D10"/>
    </sheetView>
  </sheetViews>
  <sheetFormatPr baseColWidth="10" defaultRowHeight="14.25"/>
  <cols>
    <col min="2" max="2" width="34.375" bestFit="1" customWidth="1"/>
    <col min="3" max="3" width="37.875" customWidth="1"/>
    <col min="4" max="5" width="27.875" customWidth="1"/>
    <col min="6" max="6" width="27.5" customWidth="1"/>
  </cols>
  <sheetData>
    <row r="4" spans="2:5" ht="15.75">
      <c r="B4" s="11" t="s">
        <v>4</v>
      </c>
      <c r="C4" s="11" t="s">
        <v>0</v>
      </c>
      <c r="D4" s="11" t="s">
        <v>1</v>
      </c>
      <c r="E4" s="12" t="s">
        <v>3</v>
      </c>
    </row>
    <row r="5" spans="2:5" ht="28.5">
      <c r="B5" s="7" t="s">
        <v>31</v>
      </c>
      <c r="C5" s="8" t="s">
        <v>33</v>
      </c>
      <c r="D5" s="8" t="s">
        <v>33</v>
      </c>
      <c r="E5" s="30">
        <f>(60*(62333+18692+18692)+2415000+2294000+3000000)</f>
        <v>13692020</v>
      </c>
    </row>
    <row r="10" spans="2:5" ht="15">
      <c r="B10" s="16" t="s">
        <v>36</v>
      </c>
      <c r="C10" s="16" t="s">
        <v>37</v>
      </c>
    </row>
    <row r="11" spans="2:5">
      <c r="B11" s="13" t="str">
        <f>'Presupuesto operador cierre2024'!A4</f>
        <v xml:space="preserve">Escuela de extensionistas y promotores </v>
      </c>
      <c r="C11" s="13">
        <f>'Presupuesto operador cierre2024'!D6</f>
        <v>567000000</v>
      </c>
    </row>
    <row r="12" spans="2:5">
      <c r="B12" s="13" t="str">
        <f>'Inducción a extensionistas'!B28</f>
        <v>Inducción extensionistas y promotores</v>
      </c>
      <c r="C12" s="13">
        <f>'Inducción a extensionistas'!F35</f>
        <v>281703750</v>
      </c>
    </row>
    <row r="13" spans="2:5" ht="28.5">
      <c r="B13" s="13" t="str">
        <f>B5</f>
        <v xml:space="preserve">Capacitación en enfoque de genero y agroecologia </v>
      </c>
      <c r="C13" s="13">
        <f>E5</f>
        <v>13692020</v>
      </c>
    </row>
    <row r="14" spans="2:5" ht="15">
      <c r="B14" s="14" t="s">
        <v>17</v>
      </c>
      <c r="C14" s="15">
        <f>SUM(C11:C13)</f>
        <v>862395770</v>
      </c>
    </row>
    <row r="15" spans="2:5" ht="15">
      <c r="B15" s="16" t="s">
        <v>34</v>
      </c>
      <c r="C15" s="15">
        <v>1073214701.35</v>
      </c>
    </row>
    <row r="16" spans="2:5" ht="15">
      <c r="B16" s="18" t="s">
        <v>35</v>
      </c>
      <c r="C16" s="17">
        <f>(C15-C14)</f>
        <v>210818931.35000002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 operador cierre2024</vt:lpstr>
      <vt:lpstr>Inducción a extensionistas</vt:lpstr>
      <vt:lpstr>Capacitación SPEA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 zanahoria chonita</dc:creator>
  <cp:keywords/>
  <dc:description/>
  <cp:lastModifiedBy>Ingrith Yineth</cp:lastModifiedBy>
  <cp:revision/>
  <dcterms:created xsi:type="dcterms:W3CDTF">2024-07-03T16:58:12Z</dcterms:created>
  <dcterms:modified xsi:type="dcterms:W3CDTF">2024-10-09T16:57:40Z</dcterms:modified>
  <cp:category/>
  <cp:contentStatus/>
</cp:coreProperties>
</file>