
<file path=[Content_Types].xml><?xml version="1.0" encoding="utf-8"?>
<Types xmlns="http://schemas.openxmlformats.org/package/2006/content-types">
  <Default Extension="bin" ContentType="application/vnd.openxmlformats-officedocument.spreadsheetml.printerSettings"/>
  <Default Extension="jfif"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adr/Downloads/"/>
    </mc:Choice>
  </mc:AlternateContent>
  <xr:revisionPtr revIDLastSave="0" documentId="13_ncr:1_{0616BF4A-C948-154E-AADE-A88333C7A306}" xr6:coauthVersionLast="47" xr6:coauthVersionMax="47" xr10:uidLastSave="{00000000-0000-0000-0000-000000000000}"/>
  <bookViews>
    <workbookView xWindow="0" yWindow="0" windowWidth="51200" windowHeight="28800" tabRatio="467" activeTab="5" xr2:uid="{00000000-000D-0000-FFFF-FFFF00000000}"/>
  </bookViews>
  <sheets>
    <sheet name="MARZO 2020" sheetId="3" state="hidden" r:id="rId1"/>
    <sheet name="AGOSTO 2020" sheetId="4" state="hidden" r:id="rId2"/>
    <sheet name="SEMANA DEL 1 AL 6 MAYO " sheetId="12" state="hidden" r:id="rId3"/>
    <sheet name="SEMANA DEL 8 - 12 MAYO" sheetId="7" state="hidden" r:id="rId4"/>
    <sheet name="Agosto" sheetId="6" state="hidden" r:id="rId5"/>
    <sheet name="EVENTOS " sheetId="13" r:id="rId6"/>
  </sheets>
  <definedNames>
    <definedName name="_xlnm._FilterDatabase" localSheetId="1" hidden="1">'AGOSTO 2020'!$A$1:$P$17</definedName>
    <definedName name="_xlnm._FilterDatabase" localSheetId="0" hidden="1">'MARZO 2020'!$A$1:$P$19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 i="4" l="1"/>
  <c r="K27" i="4"/>
  <c r="M26" i="4"/>
  <c r="K26" i="4"/>
  <c r="M25" i="4"/>
  <c r="K25" i="4"/>
  <c r="M22" i="4"/>
  <c r="K22" i="4"/>
  <c r="L17" i="4"/>
  <c r="M17" i="4" s="1"/>
  <c r="J17" i="4"/>
  <c r="K17" i="4" s="1"/>
  <c r="L16" i="4"/>
  <c r="M16" i="4" s="1"/>
  <c r="J16" i="4"/>
  <c r="K16" i="4" s="1"/>
  <c r="L15" i="4"/>
  <c r="M15" i="4" s="1"/>
  <c r="K15" i="4"/>
  <c r="M14" i="4"/>
  <c r="K14" i="4"/>
  <c r="M13" i="4"/>
  <c r="K13" i="4"/>
  <c r="I12" i="4"/>
  <c r="K12" i="4" s="1"/>
  <c r="I11" i="4"/>
  <c r="M11" i="4" s="1"/>
  <c r="I10" i="4"/>
  <c r="K10" i="4" s="1"/>
  <c r="I9" i="4"/>
  <c r="K9" i="4" s="1"/>
  <c r="I8" i="4"/>
  <c r="M8" i="4" s="1"/>
  <c r="I7" i="4"/>
  <c r="M7" i="4" s="1"/>
  <c r="L6" i="4"/>
  <c r="M6" i="4" s="1"/>
  <c r="J6" i="4"/>
  <c r="K6" i="4" s="1"/>
  <c r="L5" i="4"/>
  <c r="M5" i="4" s="1"/>
  <c r="J5" i="4"/>
  <c r="K5" i="4" s="1"/>
  <c r="M4" i="4"/>
  <c r="J4" i="4"/>
  <c r="K4" i="4" s="1"/>
  <c r="L3" i="4"/>
  <c r="M3" i="4" s="1"/>
  <c r="K3" i="4"/>
  <c r="M2" i="4"/>
  <c r="J2" i="4"/>
  <c r="K2" i="4" s="1"/>
  <c r="J4" i="3"/>
  <c r="K4" i="3" s="1"/>
  <c r="J19" i="3"/>
  <c r="K19" i="3" s="1"/>
  <c r="L18" i="3"/>
  <c r="M18" i="3" s="1"/>
  <c r="L17" i="3"/>
  <c r="M17" i="3" s="1"/>
  <c r="J17" i="3"/>
  <c r="K17" i="3" s="1"/>
  <c r="J18" i="3"/>
  <c r="K18" i="3" s="1"/>
  <c r="L7" i="3"/>
  <c r="M7" i="3" s="1"/>
  <c r="L6" i="3"/>
  <c r="M6" i="3" s="1"/>
  <c r="J6" i="3"/>
  <c r="K6" i="3" s="1"/>
  <c r="L16" i="3"/>
  <c r="M16" i="3" s="1"/>
  <c r="K16" i="3"/>
  <c r="M15" i="3"/>
  <c r="K15" i="3"/>
  <c r="K14" i="3"/>
  <c r="I11" i="3"/>
  <c r="K11" i="3" s="1"/>
  <c r="I12" i="3"/>
  <c r="M12" i="3" s="1"/>
  <c r="I13" i="3"/>
  <c r="M13" i="3" s="1"/>
  <c r="I9" i="3"/>
  <c r="K9" i="3" s="1"/>
  <c r="I10" i="3"/>
  <c r="K10" i="3" s="1"/>
  <c r="I8" i="3"/>
  <c r="M8" i="3" s="1"/>
  <c r="M14" i="3"/>
  <c r="M5" i="3"/>
  <c r="J5" i="3"/>
  <c r="K5" i="3" s="1"/>
  <c r="J7" i="3"/>
  <c r="K7" i="3" s="1"/>
  <c r="J2" i="3"/>
  <c r="K2" i="3" s="1"/>
  <c r="K3" i="3"/>
  <c r="L3" i="3"/>
  <c r="M3" i="3" s="1"/>
  <c r="M2" i="3"/>
  <c r="M9" i="3" l="1"/>
  <c r="M11" i="3"/>
  <c r="M12" i="4"/>
  <c r="K8" i="4"/>
  <c r="L19" i="3"/>
  <c r="M19" i="3" s="1"/>
  <c r="K13" i="3"/>
  <c r="K11" i="4"/>
  <c r="M10" i="3"/>
  <c r="K12" i="3"/>
  <c r="K8" i="3"/>
  <c r="L4" i="3"/>
  <c r="M4" i="3" s="1"/>
  <c r="M9" i="4"/>
  <c r="M10" i="4"/>
  <c r="K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P4" authorId="0" shapeId="0" xr:uid="{00000000-0006-0000-0000-000001000000}">
      <text>
        <r>
          <rPr>
            <b/>
            <sz val="9"/>
            <color indexed="81"/>
            <rFont val="Tahoma"/>
            <family val="2"/>
          </rPr>
          <t>MIGUEL. Se solicito prorroga, hasta el 15-10-2020.</t>
        </r>
      </text>
    </comment>
    <comment ref="P19" authorId="0" shapeId="0" xr:uid="{00000000-0006-0000-0000-000002000000}">
      <text>
        <r>
          <rPr>
            <b/>
            <sz val="9"/>
            <color indexed="81"/>
            <rFont val="Tahoma"/>
            <family val="2"/>
          </rPr>
          <t>MIGUEL. Se solicito prorroga, hasta el 30-09-2020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CARLOS ANDRES</author>
  </authors>
  <commentList>
    <comment ref="P20" authorId="0" shapeId="0" xr:uid="{00000000-0006-0000-0100-000001000000}">
      <text>
        <r>
          <rPr>
            <b/>
            <sz val="9"/>
            <color indexed="81"/>
            <rFont val="Tahoma"/>
            <family val="2"/>
          </rPr>
          <t>MIGUEL. Se solicito prorroga, hasta el 15-10-2020.</t>
        </r>
      </text>
    </comment>
    <comment ref="P21" authorId="0" shapeId="0" xr:uid="{00000000-0006-0000-0100-000002000000}">
      <text>
        <r>
          <rPr>
            <b/>
            <sz val="9"/>
            <color indexed="81"/>
            <rFont val="Tahoma"/>
            <family val="2"/>
          </rPr>
          <t>MIGUEL. Se solicito prorroga, hasta el 30-09-2020</t>
        </r>
      </text>
    </comment>
    <comment ref="P26" authorId="1" shapeId="0" xr:uid="{00000000-0006-0000-0100-000003000000}">
      <text>
        <r>
          <rPr>
            <b/>
            <sz val="9"/>
            <color indexed="81"/>
            <rFont val="Tahoma"/>
            <family val="2"/>
          </rPr>
          <t>CARLOS ANDRES:</t>
        </r>
        <r>
          <rPr>
            <sz val="9"/>
            <color indexed="81"/>
            <rFont val="Tahoma"/>
            <family val="2"/>
          </rPr>
          <t xml:space="preserve">
Se cuenta con documento de almacenamiento de estos elementos por parte del proveedor. Estos elementos ya se pagaron al proveedor</t>
        </r>
      </text>
    </comment>
  </commentList>
</comments>
</file>

<file path=xl/sharedStrings.xml><?xml version="1.0" encoding="utf-8"?>
<sst xmlns="http://schemas.openxmlformats.org/spreadsheetml/2006/main" count="554" uniqueCount="210">
  <si>
    <t xml:space="preserve">CONVENIO </t>
  </si>
  <si>
    <t>RESOLUCION</t>
  </si>
  <si>
    <t>DEPARTAMENTO</t>
  </si>
  <si>
    <t xml:space="preserve">MUNICIPIOS </t>
  </si>
  <si>
    <t xml:space="preserve">
FECHA  DE ENTREGA
</t>
  </si>
  <si>
    <t>ACTIVIDAD</t>
  </si>
  <si>
    <t>ACTORES</t>
  </si>
  <si>
    <t xml:space="preserve">ESTADO </t>
  </si>
  <si>
    <t xml:space="preserve">MONTO PROYECTO
ADR </t>
  </si>
  <si>
    <t>MONTO DE ENTREGA</t>
  </si>
  <si>
    <t xml:space="preserve">%  PESO DE LA ENTREGA </t>
  </si>
  <si>
    <t>MONTO ACUMULADO DE ENTREGAS</t>
  </si>
  <si>
    <t>% PESO ENTREGA ACUMULADA</t>
  </si>
  <si>
    <t>Nº PO</t>
  </si>
  <si>
    <t>Fecha recepción PO</t>
  </si>
  <si>
    <t>Vencimiento
PO</t>
  </si>
  <si>
    <t>FAO-749-2018</t>
  </si>
  <si>
    <t>Antioquia</t>
  </si>
  <si>
    <t>Yarumal</t>
  </si>
  <si>
    <t>1 de noviembre</t>
  </si>
  <si>
    <r>
      <t> </t>
    </r>
    <r>
      <rPr>
        <sz val="8"/>
        <color rgb="FF201F1E"/>
        <rFont val="Arial Narrow"/>
        <family val="2"/>
      </rPr>
      <t>FERTILIZANTES Y ENMIENDAS</t>
    </r>
  </si>
  <si>
    <t>ASOPANORTE</t>
  </si>
  <si>
    <t xml:space="preserve">ADJUDICADO </t>
  </si>
  <si>
    <t xml:space="preserve">2306699    2306698
</t>
  </si>
  <si>
    <t>18/09/2019
15/10/2019</t>
  </si>
  <si>
    <t xml:space="preserve">18/10/2019  15/11/2019 
</t>
  </si>
  <si>
    <t>FAO-517-2018</t>
  </si>
  <si>
    <t>Choco</t>
  </si>
  <si>
    <t>Medio baudo- puerto meluk</t>
  </si>
  <si>
    <t>7-8 de noviembre</t>
  </si>
  <si>
    <t>Junta directiva del consejo comunitario general del rio Baudó y sus afluentes “ACABA”</t>
  </si>
  <si>
    <t xml:space="preserve">18/09/2019
</t>
  </si>
  <si>
    <t xml:space="preserve">18/10/2019 
</t>
  </si>
  <si>
    <t xml:space="preserve">Boyacá </t>
  </si>
  <si>
    <t xml:space="preserve">Socha </t>
  </si>
  <si>
    <t xml:space="preserve">13 y 14 de agosto </t>
  </si>
  <si>
    <r>
      <rPr>
        <b/>
        <sz val="10"/>
        <color theme="1"/>
        <rFont val="Arial Narrow"/>
        <family val="2"/>
      </rPr>
      <t>ENTREGA DE 12 UND</t>
    </r>
    <r>
      <rPr>
        <sz val="10"/>
        <color theme="1"/>
        <rFont val="Arial Narrow"/>
        <family val="2"/>
      </rPr>
      <t xml:space="preserve"> Total de unidades 46</t>
    </r>
  </si>
  <si>
    <t xml:space="preserve">ASOALFASOCHA </t>
  </si>
  <si>
    <t>Cundinamarca</t>
  </si>
  <si>
    <t>Pacho</t>
  </si>
  <si>
    <t xml:space="preserve">28 AL 29
noviembre </t>
  </si>
  <si>
    <r>
      <rPr>
        <b/>
        <sz val="10"/>
        <color theme="1"/>
        <rFont val="Arial Narrow"/>
        <family val="2"/>
      </rPr>
      <t>11 UNIDADES</t>
    </r>
    <r>
      <rPr>
        <sz val="10"/>
        <color theme="1"/>
        <rFont val="Arial Narrow"/>
        <family val="2"/>
      </rPr>
      <t xml:space="preserve">
Apriscos</t>
    </r>
  </si>
  <si>
    <t>Asociación Nacional de Usuarios Campesinos
ANUC</t>
  </si>
  <si>
    <t>Huila</t>
  </si>
  <si>
    <t>Iquira</t>
  </si>
  <si>
    <t>9,10 y 11  de MARZO 2020</t>
  </si>
  <si>
    <r>
      <rPr>
        <b/>
        <sz val="10"/>
        <color theme="1"/>
        <rFont val="Arial Narrow"/>
        <family val="2"/>
      </rPr>
      <t>21 UNIDADES</t>
    </r>
    <r>
      <rPr>
        <sz val="10"/>
        <color theme="1"/>
        <rFont val="Arial Narrow"/>
        <family val="2"/>
      </rPr>
      <t xml:space="preserve">
2da entrega
Adquisición e instalación de 53 túneles de secado para café </t>
    </r>
  </si>
  <si>
    <t>ASOCAMPOS- Asociación Colombiana de Campesinos Mipymes y profesionales afines del Departamento del Huila</t>
  </si>
  <si>
    <t>Pitalito</t>
  </si>
  <si>
    <t>12 Y 13  de MARZO 2020</t>
  </si>
  <si>
    <r>
      <rPr>
        <b/>
        <sz val="10"/>
        <color theme="1"/>
        <rFont val="Arial Narrow"/>
        <family val="2"/>
      </rPr>
      <t>15 UNIDADES</t>
    </r>
    <r>
      <rPr>
        <sz val="10"/>
        <color theme="1"/>
        <rFont val="Arial Narrow"/>
        <family val="2"/>
      </rPr>
      <t xml:space="preserve">
</t>
    </r>
    <r>
      <rPr>
        <b/>
        <sz val="10"/>
        <color theme="1"/>
        <rFont val="Arial Narrow"/>
        <family val="2"/>
      </rPr>
      <t>3ra entrega</t>
    </r>
    <r>
      <rPr>
        <sz val="10"/>
        <color theme="1"/>
        <rFont val="Arial Narrow"/>
        <family val="2"/>
      </rPr>
      <t xml:space="preserve">
Construcción de 60 unidades </t>
    </r>
  </si>
  <si>
    <t>Asociación Agropecuaria La Holanda</t>
  </si>
  <si>
    <t>Tunja</t>
  </si>
  <si>
    <t>25 de noviembre</t>
  </si>
  <si>
    <t>Entrega de fumigadoras estacionarias</t>
  </si>
  <si>
    <t>PROAGRODIGBOY- ADR UTT 7- FAO</t>
  </si>
  <si>
    <t>2306834-1</t>
  </si>
  <si>
    <t>Cucaita</t>
  </si>
  <si>
    <t>26 de noviembre</t>
  </si>
  <si>
    <t>AGROCUCAITA- ADR UTT 7- FAO</t>
  </si>
  <si>
    <t>2306834-2</t>
  </si>
  <si>
    <t>Motavita</t>
  </si>
  <si>
    <t>27 de noviembre</t>
  </si>
  <si>
    <t>COOINMOTAVITA- ADR UTT 7- FAO</t>
  </si>
  <si>
    <t>2306834-3</t>
  </si>
  <si>
    <t>Úmbita</t>
  </si>
  <si>
    <t>29 de noviembre</t>
  </si>
  <si>
    <t>COOÚMBIPAPA- ADR UTT 7- FAO</t>
  </si>
  <si>
    <t>2306834-4</t>
  </si>
  <si>
    <t>30 de noviembre</t>
  </si>
  <si>
    <t>ASOPRUM- ADR UTT 7- FAO</t>
  </si>
  <si>
    <t>2306834-5</t>
  </si>
  <si>
    <t>Turmequé</t>
  </si>
  <si>
    <t>31 de noviembre</t>
  </si>
  <si>
    <t>COOPERATIVA EL CACIQUE TURMEQUÉ- ADR UTT 7- FAO</t>
  </si>
  <si>
    <t>2306834-6</t>
  </si>
  <si>
    <t xml:space="preserve">Boyaca </t>
  </si>
  <si>
    <t>IZA</t>
  </si>
  <si>
    <t xml:space="preserve">27 de noviembre </t>
  </si>
  <si>
    <t>Entrega de 15 galones de desinfectante dimap con saldo pidar. verificación de funcionamiento de equipos adr fao agronit cierre de po 2305459</t>
  </si>
  <si>
    <t xml:space="preserve">ASOCIACION AGROPECUARIA DE PRODUCTORES Y COMERCIALIZADORES DE NOBSA, IZA Y TIBASOSA. AGRONIT. </t>
  </si>
  <si>
    <t>NA COMPRA DIRECTA</t>
  </si>
  <si>
    <t>Putumayo</t>
  </si>
  <si>
    <t>Santiago</t>
  </si>
  <si>
    <t>29 de noviembre de 2019</t>
  </si>
  <si>
    <t>MEDICAMENTOS</t>
  </si>
  <si>
    <t>Cabildo Indígena</t>
  </si>
  <si>
    <t>Nariño</t>
  </si>
  <si>
    <t>Cumbal, Guachucal y Pupiales</t>
  </si>
  <si>
    <t>28 y 29 de noviembre de 2019</t>
  </si>
  <si>
    <t>Kit ordeño ( paleta y reactivo) y bloque nutricional</t>
  </si>
  <si>
    <t>COAGROCOM, APROLIM Y ALIPAMA</t>
  </si>
  <si>
    <t>30 y 31  de MARZO 2020</t>
  </si>
  <si>
    <r>
      <rPr>
        <b/>
        <sz val="10"/>
        <color theme="1"/>
        <rFont val="Arial Narrow"/>
        <family val="2"/>
      </rPr>
      <t>21 UNIDADES</t>
    </r>
    <r>
      <rPr>
        <sz val="10"/>
        <color theme="1"/>
        <rFont val="Arial Narrow"/>
        <family val="2"/>
      </rPr>
      <t xml:space="preserve">
3ra entrega
Adquisición e instalación de 53 túneles de secado para café </t>
    </r>
  </si>
  <si>
    <r>
      <rPr>
        <b/>
        <sz val="10"/>
        <color theme="1"/>
        <rFont val="Arial Narrow"/>
        <family val="2"/>
      </rPr>
      <t>15 UNIDADES</t>
    </r>
    <r>
      <rPr>
        <sz val="10"/>
        <color theme="1"/>
        <rFont val="Arial Narrow"/>
        <family val="2"/>
      </rPr>
      <t xml:space="preserve">
</t>
    </r>
    <r>
      <rPr>
        <b/>
        <sz val="10"/>
        <color theme="1"/>
        <rFont val="Arial Narrow"/>
        <family val="2"/>
      </rPr>
      <t>4ta entrega</t>
    </r>
    <r>
      <rPr>
        <sz val="10"/>
        <color theme="1"/>
        <rFont val="Arial Narrow"/>
        <family val="2"/>
      </rPr>
      <t xml:space="preserve">
Construcción de 60 unidades </t>
    </r>
  </si>
  <si>
    <t>Manizalez</t>
  </si>
  <si>
    <t>Supia</t>
  </si>
  <si>
    <t>18 de agosto</t>
  </si>
  <si>
    <r>
      <rPr>
        <b/>
        <sz val="10"/>
        <color theme="1"/>
        <rFont val="Arial Narrow"/>
        <family val="2"/>
      </rPr>
      <t>ENTREGA DE 1 UND</t>
    </r>
    <r>
      <rPr>
        <sz val="10"/>
        <color theme="1"/>
        <rFont val="Arial Narrow"/>
        <family val="2"/>
      </rPr>
      <t xml:space="preserve"> TRAPICHE LOS NARANJOS</t>
    </r>
  </si>
  <si>
    <t>COIMPAS</t>
  </si>
  <si>
    <t>m</t>
  </si>
  <si>
    <t>UTF/COL/084/COL</t>
  </si>
  <si>
    <t>HUILA</t>
  </si>
  <si>
    <t>PITALITO</t>
  </si>
  <si>
    <t>10-08-2020 - 11-08-2020</t>
  </si>
  <si>
    <t>ENTREGA DE 15 SECADEROS DE CAFÉ</t>
  </si>
  <si>
    <t>Asociación Agropecuaria Holanda</t>
  </si>
  <si>
    <t>Adjudicado y en ejecución</t>
  </si>
  <si>
    <t>Andrés Salazar UTT11
Carlos Andrés Sánchez FAO</t>
  </si>
  <si>
    <t>ENTREGA DE 60 RASTRILLOS Y RECOGEDORES PARA CAFÉ</t>
  </si>
  <si>
    <t>ENTREGA DE 60 BALANZAS DE 1000 GRAMOS</t>
  </si>
  <si>
    <t>ÍQUIRA</t>
  </si>
  <si>
    <t>12-08-2020 - 13-08-2020</t>
  </si>
  <si>
    <t>Asociación Colombiana De Campesinos, Mipymes Y Profesionales Afines Al Campo  - Asocampos</t>
  </si>
  <si>
    <t>PITAL - AGRADO</t>
  </si>
  <si>
    <t>ENTREGA DE MATERIAL PARA PROMOCIÓN
Una (1) carpa desarmable 2x2x2 metros 
Un (1) Exhibidor desarmable totalmente decorado, superficie plástica de 90 cm x 50 cm
Ciento cuarenta (140) esferos grandeados o estampados a full color 
Veintisiete (27) camisetas tipo polo, bordado personalizado
Dos (2) pendones full color material de impresión banner para exteriores
Mil (1.000) tarjetas de presentación 9 x 5,5 cm propalcote 280 gramos
Dos mil (2.000) bolsas para café en Kraft de 500 gramos, con etiquetas full color</t>
  </si>
  <si>
    <t>Asociación de Mujeres Cafeteras del Centro del Huila</t>
  </si>
  <si>
    <t>Gustavo Chinchilla UTT11
Carlos Andrés Sánchez FAO</t>
  </si>
  <si>
    <t>RIVERA</t>
  </si>
  <si>
    <t>ENTREGA DE EQUIPOS PARA TORREFACTORA PO 2307680
Balanza eléctronica de 1500 gramos, precisión de decima. Marca Trumax Modelo Mix-M
Selladora de bolsas a pedal para trabajo pesado con balanza. Marca Quantik Modelo SELLADORA
Medidor de humedad MH-302 para café almendra y pergamino. Marca Quantik Modelo MH-3000
Trilladora de café Marca Quantik Modelo C-60K</t>
  </si>
  <si>
    <t>Asociación Ambiental Revivir</t>
  </si>
  <si>
    <t>EQUIPOS PO 2307681
Un (1) Molino portatit: Molino portatil de disco, capacidad:200 g 
Un (1) Juego de mallas para análisis Granulométrico
Un (1) Juego de cucharas de catación de café
Mesa en acero inoxidable. Medidas 2 mts de largo X 90 cm de alto
Molino Industrial capacidad 120 Kilos/ Hora, Motor 3,5 HP a 220 vca
Tostadora de café Capacidad 15 Kg de café verde Marca Jotagallo</t>
  </si>
  <si>
    <t xml:space="preserve">                                                                                                          CRONOGRAMA DE ACTIVIDADES DE COMERCIALIZACIÓN 2023 - MAYO</t>
  </si>
  <si>
    <t xml:space="preserve">MUNICIPIOS DE ENTREGA </t>
  </si>
  <si>
    <t>NOMBRE DEL PROYECTO</t>
  </si>
  <si>
    <t>PORCENTAJE AVANCE DEL PROYECTO</t>
  </si>
  <si>
    <t>PORCENTAJE DE ENTREGA</t>
  </si>
  <si>
    <t>Nro de Beneficiarios (Discrimar enfoque diferencial)</t>
  </si>
  <si>
    <t>MARCAR SI/NO ES ZONA PDET</t>
  </si>
  <si>
    <t>UTT</t>
  </si>
  <si>
    <t>BOLIVAR</t>
  </si>
  <si>
    <t>TURBACO</t>
  </si>
  <si>
    <t>Compras Públicas Locales -  Ley 2046 de 2020 - Decreto 248 de 2021 - Pedagogia y seguimiento.</t>
  </si>
  <si>
    <t>FASE 4: Ruedas de Negocios- en los territorios articualdos secretaria agricultura departamental</t>
  </si>
  <si>
    <t>Unidad para la Implementación Acuerdo de Paz Presidencia de la Republica, Ministerio de Agricultura y Desarrollo Rural, Agencia de Desarrollo Rural , Gobernación  a través de las Secretarías de Agricultura y de Educación , Unidad de Alimentación para Aprender-UAPA, la Cámara de Comercio , UAEOS, SENA, INVIMA, , DIAN, ARN, ART, el Instituto Colombiano de Bienestar Familiar, ICBF Regional y Sede Nacional,  FAO, Programa Mesoamérica sin Hambre – AMEXCID, Colombia Compra Eficiente,  entre otros.</t>
  </si>
  <si>
    <t>SI</t>
  </si>
  <si>
    <t xml:space="preserve">NORTE DE SANTANDER </t>
  </si>
  <si>
    <t>CUCUTA</t>
  </si>
  <si>
    <t xml:space="preserve">                                                                                                          CRONOGRAMA DE ENTREGAS 2023 - Marzo</t>
  </si>
  <si>
    <t>LA GUAJIRA</t>
  </si>
  <si>
    <t>RIOHACHA</t>
  </si>
  <si>
    <t xml:space="preserve">9 MAYO DE 2023 </t>
  </si>
  <si>
    <t>FONSECA</t>
  </si>
  <si>
    <t xml:space="preserve">10 MAYO DE 2023 </t>
  </si>
  <si>
    <t xml:space="preserve">SAN JUAN </t>
  </si>
  <si>
    <t xml:space="preserve">11 MAYO DE 2023 </t>
  </si>
  <si>
    <t>PUTUMAYO</t>
  </si>
  <si>
    <t>PUERTO ASIS</t>
  </si>
  <si>
    <t>12 MAYO DE 2023</t>
  </si>
  <si>
    <t xml:space="preserve">                                                                                                          CRONOGRAMA 2023 - Agosto</t>
  </si>
  <si>
    <t xml:space="preserve">CESAR </t>
  </si>
  <si>
    <t xml:space="preserve">VALLEDUPAR </t>
  </si>
  <si>
    <t>15 AGOSTO DE 2023</t>
  </si>
  <si>
    <t xml:space="preserve">Compras Públicas Locales -  Ley 2046 de 2020 - Decreto 248 de 2021 - Pedagogia y rueda de negocios </t>
  </si>
  <si>
    <t>8:00 a.m - 1:00 pm</t>
  </si>
  <si>
    <t>SAN TIAGO</t>
  </si>
  <si>
    <t>25 AGOSTO DE 2023</t>
  </si>
  <si>
    <t>FASE 4: Ruedas de Negocios- en los territorios articulados secretaria agricultura departamental</t>
  </si>
  <si>
    <t>MAGDALENA</t>
  </si>
  <si>
    <t>SANTAMARTA</t>
  </si>
  <si>
    <t xml:space="preserve">Compras Públicas Locales -  Ley 2046 de 2020 - Decreto 248 de 2021 - Pedagogia y Socialización rueda de negocios </t>
  </si>
  <si>
    <t>29 DE AGOSTO DE 2023</t>
  </si>
  <si>
    <t>FASE 3: Pedagogia  LEY 20246 DE 2020 en los territorios articulados secretaria agricultura departamental, INVIMA , DIAN Y ADR.</t>
  </si>
  <si>
    <t>BOYACA</t>
  </si>
  <si>
    <t>ATLANTICO</t>
  </si>
  <si>
    <t>BARRANQUILLA</t>
  </si>
  <si>
    <t>9 AGOSTO DE 2023</t>
  </si>
  <si>
    <t>HORA</t>
  </si>
  <si>
    <t>APOYO DIRECCION COMERCIALIZACIÓN</t>
  </si>
  <si>
    <t xml:space="preserve">                                                                                                          CRONOGRAMA 2024 COMERCIALIZACIÓN
</t>
  </si>
  <si>
    <t xml:space="preserve">3 DE OCTUBRE A 5 DE OCTUBRE </t>
  </si>
  <si>
    <t xml:space="preserve">EXPOAMAZONAS </t>
  </si>
  <si>
    <t xml:space="preserve">Amazonas </t>
  </si>
  <si>
    <t>Leticia</t>
  </si>
  <si>
    <t xml:space="preserve">5 DE OCTUBRE A 6 DE OCTUBRE </t>
  </si>
  <si>
    <t>AGROFERIA NACIONAL CAMPESINA</t>
  </si>
  <si>
    <t>Duitama</t>
  </si>
  <si>
    <t>Boyacá</t>
  </si>
  <si>
    <t>SARA DAZA</t>
  </si>
  <si>
    <t>RICARDO SALAZAR</t>
  </si>
  <si>
    <t>Se llevará a cabo ExpoAmazonas, un evento único que reunirá a comunidades, productores y emprendedores para celebrar la biodiversidad, la cultura y la riqueza del Amazonas. Esta feria será una oportunidad para promover el desarrollo sostenible, compartir conocimientos y resaltar la importancia de conservar uno de los ecosistemas más valiosos del mundo.</t>
  </si>
  <si>
    <t>Se realizará la primera ExpoFeria Campesina en el país, un evento dedicado a honrar y destacar el trabajo de nuestros campesinos, su diversidad cultural, y su valioso aporte a la agricultura y el desarrollo rural. Esta feria brindará un espacio para el intercambio de saberes, la promoción de productos locales y el fortalecimiento de la economía campesina, en un ambiente de celebración y reconocimiento.</t>
  </si>
  <si>
    <t>UTT 13</t>
  </si>
  <si>
    <t xml:space="preserve">UTT 7 </t>
  </si>
  <si>
    <t>17 DE OCTUBRE A 18 DE OCTUBRE</t>
  </si>
  <si>
    <t>Popayán</t>
  </si>
  <si>
    <t>Cauca</t>
  </si>
  <si>
    <t>AGROFERIA INDIGENA NACIONAL</t>
  </si>
  <si>
    <t>Se llevará a cabo la primera ExpoFeria Indígena en el país, un evento diseñado para resaltar y celebrar la rica diversidad cultural de nuestras comunidades indígenas, así como su invaluable contribución a la agricultura y al desarrollo rural. La feria será un espacio de encuentro para compartir conocimientos ancestrales, promover productos locales y fortalecer la economía campesina, todo en un ambiente de reconocimiento y celebración de su legado.</t>
  </si>
  <si>
    <t>UTT 9</t>
  </si>
  <si>
    <t>Bogotá</t>
  </si>
  <si>
    <t>FERIA NACIONAL JOVENES RURALES</t>
  </si>
  <si>
    <t>ExpoFeria de Jóvenes Rurales, un evento enfocado en destacar el talento y la creatividad de la juventud rural, así como su papel fundamental en el desarrollo sostenible del campo. Esta feria ofrecerá un espacio para el intercambio de experiencias, la promoción de emprendimientos innovadores y el fortalecimiento de la economía local, en un ambiente que reconoce y celebra el compromiso de los jóvenes con el futuro rural del país.</t>
  </si>
  <si>
    <t>Santander</t>
  </si>
  <si>
    <t>Bucaramanga</t>
  </si>
  <si>
    <t xml:space="preserve">22 DE OCTUBRE A 23 DE OCTUBRE </t>
  </si>
  <si>
    <t>1 DE NOVIEMBRE A 2 DE NOVIEMBRE</t>
  </si>
  <si>
    <t>PANELA FEST</t>
  </si>
  <si>
    <t>Panela Fest, un evento dedicado a resaltar la importancia de la panela y su producción en las comunidades rurales del país. El festival será un espacio para celebrar la tradición panelera, promover los productos derivados de este cultivo y fortalecer la economía local. Con actividades que fomentan el intercambio de saberes y la innovación, Panela Fest será una vitrina para mostrar el talento de los productores rurales y su contribución al desarrollo sostenible.</t>
  </si>
  <si>
    <t>UTT 4</t>
  </si>
  <si>
    <t>Meta</t>
  </si>
  <si>
    <t>Villavicencio</t>
  </si>
  <si>
    <t>Güican</t>
  </si>
  <si>
    <t xml:space="preserve">FERIA NACIONAL DE MUJERES RURALES </t>
  </si>
  <si>
    <t>FERIA NACIONA OVINO CAPRINA</t>
  </si>
  <si>
    <t>9 DE NOVIEMBRE A 10 DE NOVIEMBRE</t>
  </si>
  <si>
    <t>9 DE NOVIEMBRE A 11 DE NOVIEMBRE</t>
  </si>
  <si>
    <t>ExpoFeria de Mujeres Rurales, un evento que busca destacar el trabajo y la resiliencia de las mujeres rurales, reconociendo su papel crucial en la agricultura y el desarrollo rural. La feria ofrecerá un espacio para compartir conocimientos, promover productos locales y fortalecer los emprendimientos liderados por mujeres, en un ambiente que celebra su liderazgo, innovación y contribución al bienestar de sus comunidades y al crecimiento del campo.</t>
  </si>
  <si>
    <t>ExpoFeria Ovino-Caprina, un evento dedicado a promover la cría de ovinos y caprinos, destacando su importancia en el desarrollo rural y sostenible del país. La feria será un espacio para el intercambio de conocimientos entre productores, la exhibición de productos derivados de estas especies y el fortalecimiento de la economía local. Con un enfoque en la innovación y las buenas prácticas ganaderas, la ExpoFeria Ovino-Caprina celebrará el trabajo de los criadores y su contribución al bienestar del sector agropecuario.</t>
  </si>
  <si>
    <t>UTT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</si>
</sst>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_(&quot;$&quot;\ * #,##0_);_(&quot;$&quot;\ * \(#,##0\);_(&quot;$&quot;\ * &quot;-&quot;_);_(@_)"/>
    <numFmt numFmtId="168" formatCode="_(&quot;$&quot;\ * #,##0.00_);_(&quot;$&quot;\ * \(#,##0.00\);_(&quot;$&quot;\ * &quot;-&quot;??_);_(@_)"/>
    <numFmt numFmtId="169" formatCode="_(&quot;$&quot;* #,##0.00_);_(&quot;$&quot;* \(#,##0.00\);_(&quot;$&quot;* &quot;-&quot;??_);_(@_)"/>
    <numFmt numFmtId="170" formatCode="_(&quot;$&quot;\ * #,##0_);_(&quot;$&quot;\ * \(#,##0\);_(&quot;$&quot;\ * &quot;-&quot;??_);_(@_)"/>
    <numFmt numFmtId="171" formatCode="[$$-240A]\ #,##0.00"/>
    <numFmt numFmtId="172" formatCode="0.0%"/>
    <numFmt numFmtId="173" formatCode="_(&quot;$&quot;* #,##0_);_(&quot;$&quot;* \(#,##0\);_(&quot;$&quot;* &quot;-&quot;??_);_(@_)"/>
    <numFmt numFmtId="174" formatCode="[$$-240A]\ #,##0"/>
    <numFmt numFmtId="175" formatCode="_-&quot;$&quot;\ * #,##0.0_-;\-&quot;$&quot;\ * #,##0.0_-;_-&quot;$&quot;\ * &quot;-&quot;_-;_-@_-"/>
    <numFmt numFmtId="176" formatCode="_ * #,##0.00_ ;_ * \-#,##0.00_ ;_ * &quot;-&quot;??_ ;_ @_ "/>
    <numFmt numFmtId="177" formatCode="&quot;$&quot;\ #,##0"/>
  </numFmts>
  <fonts count="40"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0"/>
      <color theme="1"/>
      <name val="Calibri"/>
      <family val="2"/>
      <scheme val="minor"/>
    </font>
    <font>
      <sz val="10"/>
      <color theme="1"/>
      <name val="Arial Narrow"/>
      <family val="2"/>
    </font>
    <font>
      <b/>
      <sz val="10"/>
      <color theme="1"/>
      <name val="Arial Narrow"/>
      <family val="2"/>
    </font>
    <font>
      <b/>
      <sz val="10"/>
      <name val="Arial Narrow"/>
      <family val="2"/>
    </font>
    <font>
      <b/>
      <sz val="10"/>
      <color theme="1"/>
      <name val="Calibri"/>
      <family val="2"/>
      <scheme val="minor"/>
    </font>
    <font>
      <sz val="8"/>
      <color rgb="FF000000"/>
      <name val="Arial Narrow"/>
      <family val="2"/>
    </font>
    <font>
      <sz val="8"/>
      <color rgb="FF201F1E"/>
      <name val="Arial Narrow"/>
      <family val="2"/>
    </font>
    <font>
      <b/>
      <sz val="9"/>
      <color indexed="81"/>
      <name val="Tahoma"/>
      <family val="2"/>
    </font>
    <font>
      <sz val="10"/>
      <name val="Arial Narrow"/>
      <family val="2"/>
    </font>
    <font>
      <b/>
      <sz val="10"/>
      <color rgb="FF00000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b/>
      <sz val="16"/>
      <color theme="1"/>
      <name val="Arial"/>
      <family val="2"/>
    </font>
    <font>
      <sz val="11"/>
      <color rgb="FF000000"/>
      <name val="Calibri"/>
      <family val="2"/>
      <scheme val="minor"/>
    </font>
    <font>
      <sz val="11"/>
      <color rgb="FF006100"/>
      <name val="Calibri"/>
      <family val="2"/>
      <scheme val="minor"/>
    </font>
    <font>
      <sz val="11"/>
      <color rgb="FF9C5700"/>
      <name val="Calibri"/>
      <family val="2"/>
      <scheme val="minor"/>
    </font>
    <font>
      <sz val="10"/>
      <color theme="1"/>
      <name val="Arial"/>
      <family val="2"/>
    </font>
    <font>
      <sz val="11"/>
      <color theme="1" tint="0.24994659260841701"/>
      <name val="Calibri Light"/>
      <family val="2"/>
      <scheme val="major"/>
    </font>
    <font>
      <b/>
      <sz val="13"/>
      <color theme="1" tint="0.24994659260841701"/>
      <name val="Calibri Light"/>
      <family val="2"/>
      <scheme val="major"/>
    </font>
    <font>
      <b/>
      <sz val="11"/>
      <color theme="1" tint="0.34998626667073579"/>
      <name val="Calibri"/>
      <family val="2"/>
      <scheme val="minor"/>
    </font>
    <font>
      <i/>
      <sz val="11"/>
      <color theme="7"/>
      <name val="Calibri"/>
      <family val="2"/>
      <scheme val="minor"/>
    </font>
    <font>
      <sz val="14"/>
      <color theme="1" tint="0.24994659260841701"/>
      <name val="Calibri"/>
      <family val="2"/>
      <scheme val="minor"/>
    </font>
    <font>
      <sz val="10"/>
      <color rgb="FF000000"/>
      <name val="Times New Roman"/>
      <family val="1"/>
    </font>
    <font>
      <sz val="12"/>
      <color theme="1"/>
      <name val="Arial"/>
      <family val="2"/>
    </font>
    <font>
      <sz val="12"/>
      <name val="Arial"/>
      <family val="2"/>
    </font>
    <font>
      <sz val="12"/>
      <color rgb="FF000000"/>
      <name val="Arial"/>
      <family val="2"/>
    </font>
    <font>
      <b/>
      <sz val="12"/>
      <color theme="1"/>
      <name val="Arial"/>
      <family val="2"/>
    </font>
    <font>
      <sz val="11"/>
      <name val="Arial"/>
      <family val="2"/>
    </font>
    <font>
      <b/>
      <sz val="12"/>
      <name val="Arial"/>
      <family val="2"/>
    </font>
    <font>
      <b/>
      <sz val="12"/>
      <color rgb="FF000000"/>
      <name val="Arial"/>
      <family val="2"/>
    </font>
    <font>
      <sz val="11"/>
      <color theme="1"/>
      <name val="Calibri"/>
      <family val="2"/>
    </font>
    <font>
      <sz val="14"/>
      <color theme="1"/>
      <name val="Calibri"/>
      <family val="2"/>
      <scheme val="minor"/>
    </font>
    <font>
      <sz val="14"/>
      <color theme="1"/>
      <name val="Arial"/>
      <family val="2"/>
    </font>
    <font>
      <sz val="12"/>
      <color theme="1"/>
      <name val="Calibri"/>
      <family val="2"/>
    </font>
  </fonts>
  <fills count="18">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rgb="FF000000"/>
      </patternFill>
    </fill>
    <fill>
      <patternFill patternType="solid">
        <fgColor theme="9" tint="0.59999389629810485"/>
        <bgColor indexed="64"/>
      </patternFill>
    </fill>
    <fill>
      <patternFill patternType="solid">
        <fgColor rgb="FFC6EFCE"/>
      </patternFill>
    </fill>
    <fill>
      <patternFill patternType="solid">
        <fgColor rgb="FFFFEB9C"/>
      </patternFill>
    </fill>
    <fill>
      <patternFill patternType="solid">
        <fgColor theme="9"/>
        <bgColor indexed="64"/>
      </patternFill>
    </fill>
    <fill>
      <patternFill patternType="lightUp">
        <fgColor theme="7"/>
        <bgColor theme="9" tint="0.59996337778862885"/>
      </patternFill>
    </fill>
    <fill>
      <patternFill patternType="lightUp">
        <fgColor theme="7"/>
        <bgColor theme="7" tint="0.59996337778862885"/>
      </patternFill>
    </fill>
    <fill>
      <patternFill patternType="solid">
        <fgColor theme="7"/>
        <bgColor auto="1"/>
      </patternFill>
    </fill>
    <fill>
      <patternFill patternType="lightUp">
        <fgColor theme="7"/>
      </patternFill>
    </fill>
    <fill>
      <patternFill patternType="solid">
        <fgColor theme="0"/>
        <bgColor theme="0" tint="-0.14999847407452621"/>
      </patternFill>
    </fill>
    <fill>
      <patternFill patternType="solid">
        <fgColor rgb="FFFFFFFF"/>
        <bgColor rgb="FF000000"/>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88">
    <xf numFmtId="0" fontId="0" fillId="0" borderId="0"/>
    <xf numFmtId="16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76" fontId="15"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0" fontId="22" fillId="0" borderId="0"/>
    <xf numFmtId="0" fontId="3" fillId="0" borderId="0"/>
    <xf numFmtId="168" fontId="3" fillId="0" borderId="0" applyFont="0" applyFill="0" applyBorder="0" applyAlignment="0" applyProtection="0"/>
    <xf numFmtId="0" fontId="3" fillId="0" borderId="0"/>
    <xf numFmtId="9" fontId="22" fillId="0" borderId="0" applyFont="0" applyFill="0" applyBorder="0" applyAlignment="0" applyProtection="0"/>
    <xf numFmtId="0" fontId="15" fillId="0" borderId="0"/>
    <xf numFmtId="168" fontId="3" fillId="0" borderId="0" applyFont="0" applyFill="0" applyBorder="0" applyAlignment="0" applyProtection="0"/>
    <xf numFmtId="9" fontId="3" fillId="0" borderId="0" applyFont="0" applyFill="0" applyBorder="0" applyAlignment="0" applyProtection="0"/>
    <xf numFmtId="42" fontId="3" fillId="0" borderId="0" applyFont="0" applyFill="0" applyBorder="0" applyAlignment="0" applyProtection="0"/>
    <xf numFmtId="0" fontId="21" fillId="10" borderId="0" applyNumberFormat="0" applyBorder="0" applyAlignment="0" applyProtection="0"/>
    <xf numFmtId="0" fontId="3" fillId="0" borderId="0"/>
    <xf numFmtId="43" fontId="3" fillId="0" borderId="0" applyFont="0" applyFill="0" applyBorder="0" applyAlignment="0" applyProtection="0"/>
    <xf numFmtId="0" fontId="20" fillId="9" borderId="0" applyNumberFormat="0" applyBorder="0" applyAlignment="0" applyProtection="0"/>
    <xf numFmtId="0" fontId="23" fillId="0" borderId="0" applyNumberFormat="0" applyFill="0" applyBorder="0" applyProtection="0">
      <alignment horizontal="center" vertical="center"/>
    </xf>
    <xf numFmtId="9" fontId="23" fillId="0" borderId="0" applyFont="0" applyFill="0" applyBorder="0" applyAlignment="0" applyProtection="0"/>
    <xf numFmtId="0" fontId="24" fillId="0" borderId="0" applyFill="0" applyBorder="0" applyProtection="0">
      <alignment horizontal="left" wrapText="1"/>
    </xf>
    <xf numFmtId="3" fontId="25" fillId="0" borderId="13" applyFill="0" applyProtection="0">
      <alignment horizontal="center"/>
    </xf>
    <xf numFmtId="0" fontId="25" fillId="0" borderId="0" applyFill="0" applyProtection="0">
      <alignment horizontal="center" vertical="center" wrapText="1"/>
    </xf>
    <xf numFmtId="0" fontId="25" fillId="0" borderId="0" applyFill="0" applyProtection="0">
      <alignment vertical="center"/>
    </xf>
    <xf numFmtId="0" fontId="25" fillId="0" borderId="0" applyFill="0" applyProtection="0">
      <alignment horizontal="left"/>
    </xf>
    <xf numFmtId="0" fontId="25" fillId="0" borderId="0" applyFill="0" applyBorder="0" applyProtection="0">
      <alignment horizontal="center" wrapText="1"/>
    </xf>
    <xf numFmtId="0" fontId="26" fillId="0" borderId="0" applyNumberFormat="0" applyFill="0" applyBorder="0" applyProtection="0">
      <alignment vertical="center"/>
    </xf>
    <xf numFmtId="0" fontId="27" fillId="0" borderId="0" applyNumberFormat="0" applyFill="0" applyBorder="0" applyProtection="0">
      <alignment horizontal="left" vertical="center"/>
    </xf>
    <xf numFmtId="0" fontId="23" fillId="11" borderId="14" applyNumberFormat="0" applyFont="0" applyAlignment="0">
      <alignment horizontal="center"/>
    </xf>
    <xf numFmtId="0" fontId="23" fillId="12" borderId="14" applyNumberFormat="0" applyFont="0" applyAlignment="0">
      <alignment horizontal="center"/>
    </xf>
    <xf numFmtId="0" fontId="23" fillId="13" borderId="14" applyNumberFormat="0" applyFont="0" applyAlignment="0">
      <alignment horizontal="center"/>
    </xf>
    <xf numFmtId="0" fontId="23" fillId="14" borderId="14" applyNumberFormat="0" applyFont="0" applyAlignment="0">
      <alignment horizontal="center"/>
    </xf>
    <xf numFmtId="0" fontId="23" fillId="15" borderId="15" applyNumberFormat="0" applyFont="0" applyAlignment="0">
      <alignment horizontal="center"/>
    </xf>
    <xf numFmtId="41" fontId="22" fillId="0" borderId="0" applyFont="0" applyFill="0" applyBorder="0" applyAlignment="0" applyProtection="0"/>
    <xf numFmtId="165" fontId="22"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165" fontId="2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0" fontId="28" fillId="0" borderId="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9" fontId="28"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41" fontId="3" fillId="0" borderId="0" applyFont="0" applyFill="0" applyBorder="0" applyAlignment="0" applyProtection="0"/>
    <xf numFmtId="0" fontId="16" fillId="0" borderId="0"/>
    <xf numFmtId="166"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165" fontId="22"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165" fontId="2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22"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cellStyleXfs>
  <cellXfs count="186">
    <xf numFmtId="0" fontId="0" fillId="0" borderId="0" xfId="0"/>
    <xf numFmtId="0" fontId="4" fillId="0" borderId="1" xfId="0" applyFont="1" applyBorder="1" applyAlignment="1">
      <alignment horizontal="center" vertical="center" wrapText="1"/>
    </xf>
    <xf numFmtId="168" fontId="5" fillId="0" borderId="1" xfId="1" applyNumberFormat="1" applyFont="1" applyFill="1" applyBorder="1" applyAlignment="1">
      <alignment vertical="center"/>
    </xf>
    <xf numFmtId="171" fontId="5"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9" fontId="5" fillId="0" borderId="1" xfId="2"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4" fillId="0" borderId="1" xfId="0" applyNumberFormat="1" applyFont="1" applyBorder="1" applyAlignment="1">
      <alignment vertical="center"/>
    </xf>
    <xf numFmtId="172" fontId="5" fillId="0" borderId="1" xfId="2" applyNumberFormat="1" applyFont="1" applyFill="1" applyBorder="1" applyAlignment="1">
      <alignment horizontal="center" vertical="center"/>
    </xf>
    <xf numFmtId="0" fontId="7" fillId="0" borderId="1" xfId="0" applyFont="1" applyBorder="1" applyAlignment="1">
      <alignment horizontal="center" vertical="center" wrapText="1"/>
    </xf>
    <xf numFmtId="171" fontId="5" fillId="5"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171" fontId="5" fillId="0" borderId="1" xfId="0" applyNumberFormat="1" applyFont="1" applyBorder="1" applyAlignment="1">
      <alignment horizontal="center" vertical="center" wrapText="1"/>
    </xf>
    <xf numFmtId="170" fontId="5" fillId="0" borderId="1" xfId="0" applyNumberFormat="1" applyFont="1" applyBorder="1" applyAlignment="1">
      <alignment horizontal="center" vertical="center"/>
    </xf>
    <xf numFmtId="174" fontId="5" fillId="0" borderId="1" xfId="0" applyNumberFormat="1" applyFont="1" applyBorder="1" applyAlignment="1">
      <alignment horizontal="center" vertical="center"/>
    </xf>
    <xf numFmtId="0" fontId="5" fillId="0" borderId="0" xfId="0" applyFont="1" applyAlignment="1">
      <alignment horizontal="center" vertical="center"/>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68" fontId="5" fillId="5" borderId="1" xfId="1" applyNumberFormat="1" applyFont="1" applyFill="1" applyBorder="1" applyAlignment="1">
      <alignment vertical="center"/>
    </xf>
    <xf numFmtId="9" fontId="5" fillId="5" borderId="1" xfId="2" applyFont="1" applyFill="1" applyBorder="1" applyAlignment="1">
      <alignment horizontal="center" vertical="center"/>
    </xf>
    <xf numFmtId="14" fontId="5" fillId="5"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xf>
    <xf numFmtId="173" fontId="5" fillId="0" borderId="1" xfId="1" applyNumberFormat="1" applyFont="1" applyFill="1" applyBorder="1" applyAlignment="1">
      <alignment horizontal="center" vertical="center"/>
    </xf>
    <xf numFmtId="173" fontId="5" fillId="0" borderId="1" xfId="1" applyNumberFormat="1" applyFont="1" applyFill="1" applyBorder="1" applyAlignment="1">
      <alignment vertical="center"/>
    </xf>
    <xf numFmtId="0" fontId="5" fillId="0" borderId="0" xfId="0" applyFont="1" applyAlignment="1">
      <alignment vertical="center"/>
    </xf>
    <xf numFmtId="173" fontId="4" fillId="0" borderId="1" xfId="1" applyNumberFormat="1" applyFont="1" applyBorder="1" applyAlignment="1">
      <alignment vertical="center"/>
    </xf>
    <xf numFmtId="171" fontId="0" fillId="0" borderId="0" xfId="0" applyNumberFormat="1"/>
    <xf numFmtId="173" fontId="0" fillId="0" borderId="1" xfId="1" applyNumberFormat="1" applyFont="1" applyBorder="1" applyAlignment="1">
      <alignment vertical="center"/>
    </xf>
    <xf numFmtId="10" fontId="5" fillId="5" borderId="1" xfId="2" applyNumberFormat="1" applyFont="1" applyFill="1" applyBorder="1" applyAlignment="1">
      <alignment horizontal="center" vertical="center"/>
    </xf>
    <xf numFmtId="173" fontId="0" fillId="0" borderId="1" xfId="1" applyNumberFormat="1" applyFont="1" applyFill="1" applyBorder="1" applyAlignment="1">
      <alignment vertical="center"/>
    </xf>
    <xf numFmtId="170" fontId="4" fillId="0" borderId="1" xfId="1" applyNumberFormat="1" applyFont="1" applyBorder="1" applyAlignment="1">
      <alignment horizontal="center" vertical="center"/>
    </xf>
    <xf numFmtId="170" fontId="4" fillId="0" borderId="1" xfId="1" applyNumberFormat="1" applyFont="1" applyBorder="1" applyAlignment="1">
      <alignment horizontal="center" vertical="center" wrapText="1"/>
    </xf>
    <xf numFmtId="0" fontId="4" fillId="0" borderId="0" xfId="0" applyFont="1"/>
    <xf numFmtId="14" fontId="8" fillId="0" borderId="1" xfId="0" applyNumberFormat="1" applyFont="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68" fontId="5" fillId="6" borderId="1" xfId="1" applyNumberFormat="1" applyFont="1" applyFill="1" applyBorder="1" applyAlignment="1">
      <alignment vertical="center"/>
    </xf>
    <xf numFmtId="171" fontId="5" fillId="6" borderId="1" xfId="0" applyNumberFormat="1" applyFont="1" applyFill="1" applyBorder="1" applyAlignment="1">
      <alignment horizontal="center" vertical="center"/>
    </xf>
    <xf numFmtId="9" fontId="5" fillId="6" borderId="1" xfId="2" applyFont="1" applyFill="1" applyBorder="1" applyAlignment="1">
      <alignment horizontal="center" vertical="center"/>
    </xf>
    <xf numFmtId="14" fontId="5" fillId="6"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14" fontId="12" fillId="0" borderId="4" xfId="0" applyNumberFormat="1" applyFont="1" applyBorder="1" applyAlignment="1">
      <alignment horizontal="center" vertical="center"/>
    </xf>
    <xf numFmtId="0" fontId="12" fillId="0" borderId="4" xfId="0" applyFont="1" applyBorder="1" applyAlignment="1">
      <alignment vertical="center" wrapText="1"/>
    </xf>
    <xf numFmtId="0" fontId="0" fillId="0" borderId="1" xfId="0" applyBorder="1"/>
    <xf numFmtId="0" fontId="12" fillId="0" borderId="1" xfId="0" applyFont="1" applyBorder="1" applyAlignment="1">
      <alignment horizontal="center" vertical="center"/>
    </xf>
    <xf numFmtId="14" fontId="7" fillId="5" borderId="1" xfId="0" applyNumberFormat="1" applyFont="1" applyFill="1" applyBorder="1" applyAlignment="1">
      <alignment horizontal="center" vertical="center" wrapText="1"/>
    </xf>
    <xf numFmtId="165" fontId="13" fillId="7" borderId="1" xfId="3" applyFont="1" applyFill="1" applyBorder="1" applyAlignment="1" applyProtection="1">
      <alignment vertical="center" wrapText="1"/>
    </xf>
    <xf numFmtId="175" fontId="12" fillId="0" borderId="1" xfId="3" applyNumberFormat="1" applyFont="1" applyFill="1" applyBorder="1" applyAlignment="1">
      <alignment vertical="center"/>
    </xf>
    <xf numFmtId="9" fontId="12" fillId="0" borderId="1" xfId="2" applyFont="1" applyFill="1" applyBorder="1" applyAlignment="1">
      <alignment horizontal="center" vertical="center"/>
    </xf>
    <xf numFmtId="9" fontId="12" fillId="5" borderId="1" xfId="2" applyFont="1" applyFill="1" applyBorder="1" applyAlignment="1">
      <alignment horizontal="center" vertical="center"/>
    </xf>
    <xf numFmtId="0" fontId="12" fillId="0" borderId="0" xfId="0" applyFont="1"/>
    <xf numFmtId="14" fontId="12" fillId="0" borderId="1" xfId="0" applyNumberFormat="1" applyFont="1" applyBorder="1" applyAlignment="1">
      <alignment horizontal="center" vertical="center"/>
    </xf>
    <xf numFmtId="0" fontId="12" fillId="0" borderId="1" xfId="0" applyFont="1" applyBorder="1" applyAlignment="1">
      <alignment horizontal="left" vertical="center" wrapText="1"/>
    </xf>
    <xf numFmtId="0" fontId="5" fillId="0" borderId="7" xfId="0" applyFont="1" applyBorder="1" applyAlignment="1">
      <alignment horizontal="center" vertical="center"/>
    </xf>
    <xf numFmtId="0" fontId="5" fillId="6" borderId="6"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xf numFmtId="0" fontId="17" fillId="2"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6" fillId="0" borderId="1" xfId="0" applyFont="1" applyBorder="1" applyAlignment="1">
      <alignment horizontal="center"/>
    </xf>
    <xf numFmtId="0" fontId="16" fillId="0" borderId="1" xfId="0" applyFont="1" applyBorder="1" applyAlignment="1">
      <alignment horizontal="center" wrapText="1"/>
    </xf>
    <xf numFmtId="0" fontId="16" fillId="0" borderId="0" xfId="0" applyFont="1" applyAlignment="1">
      <alignment horizontal="center"/>
    </xf>
    <xf numFmtId="0" fontId="16" fillId="0" borderId="0" xfId="0" applyFont="1"/>
    <xf numFmtId="0" fontId="16" fillId="0" borderId="1" xfId="0" applyFont="1" applyBorder="1" applyAlignment="1">
      <alignment horizontal="center" vertical="center"/>
    </xf>
    <xf numFmtId="0" fontId="17" fillId="2"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9"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horizontal="center" vertical="center" wrapText="1"/>
    </xf>
    <xf numFmtId="0" fontId="32" fillId="0" borderId="1" xfId="0" applyFont="1" applyBorder="1" applyAlignment="1">
      <alignment horizontal="center" vertical="center" wrapText="1"/>
    </xf>
    <xf numFmtId="9" fontId="32" fillId="0" borderId="1" xfId="0" applyNumberFormat="1" applyFont="1" applyBorder="1" applyAlignment="1">
      <alignment horizontal="center" vertical="center" wrapText="1"/>
    </xf>
    <xf numFmtId="164" fontId="32" fillId="0" borderId="1" xfId="0" applyNumberFormat="1" applyFont="1" applyBorder="1" applyAlignment="1">
      <alignment horizontal="center" vertical="center" wrapText="1"/>
    </xf>
    <xf numFmtId="164" fontId="32" fillId="0" borderId="17" xfId="0" applyNumberFormat="1" applyFont="1" applyBorder="1" applyAlignment="1">
      <alignment horizontal="center" vertical="center" wrapText="1"/>
    </xf>
    <xf numFmtId="0" fontId="29" fillId="0" borderId="1" xfId="0" applyFont="1" applyBorder="1" applyAlignment="1">
      <alignment horizontal="center" vertical="center"/>
    </xf>
    <xf numFmtId="0" fontId="32" fillId="0" borderId="1" xfId="0" applyFont="1" applyBorder="1" applyAlignment="1">
      <alignment horizontal="left" vertical="center" wrapText="1"/>
    </xf>
    <xf numFmtId="0" fontId="29" fillId="0" borderId="0" xfId="0" applyFont="1"/>
    <xf numFmtId="0" fontId="31" fillId="0" borderId="1" xfId="0" applyFont="1" applyBorder="1" applyAlignment="1">
      <alignment horizontal="left" vertical="center" wrapText="1"/>
    </xf>
    <xf numFmtId="0" fontId="31" fillId="5" borderId="1" xfId="0" applyFont="1" applyFill="1" applyBorder="1" applyAlignment="1">
      <alignment horizontal="center" vertical="center"/>
    </xf>
    <xf numFmtId="0" fontId="29" fillId="16" borderId="1" xfId="0" applyFont="1" applyFill="1" applyBorder="1" applyAlignment="1">
      <alignment horizontal="center" vertical="center" wrapText="1"/>
    </xf>
    <xf numFmtId="0" fontId="29" fillId="5" borderId="17"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1" xfId="0" applyFont="1" applyFill="1" applyBorder="1" applyAlignment="1">
      <alignment horizontal="left" vertical="center" wrapText="1"/>
    </xf>
    <xf numFmtId="3" fontId="29" fillId="5" borderId="1" xfId="0" applyNumberFormat="1" applyFont="1" applyFill="1" applyBorder="1" applyAlignment="1">
      <alignment horizontal="center" vertical="center" wrapText="1"/>
    </xf>
    <xf numFmtId="164" fontId="29" fillId="5" borderId="1" xfId="0" applyNumberFormat="1" applyFont="1" applyFill="1" applyBorder="1" applyAlignment="1">
      <alignment horizontal="center" vertical="center" wrapText="1"/>
    </xf>
    <xf numFmtId="9" fontId="29" fillId="5" borderId="1" xfId="0" applyNumberFormat="1" applyFont="1" applyFill="1" applyBorder="1" applyAlignment="1">
      <alignment horizontal="center" vertical="center" wrapText="1"/>
    </xf>
    <xf numFmtId="0" fontId="29" fillId="5" borderId="0" xfId="0" applyFont="1" applyFill="1"/>
    <xf numFmtId="0" fontId="29" fillId="5" borderId="1" xfId="0" applyFont="1" applyFill="1" applyBorder="1"/>
    <xf numFmtId="0" fontId="33" fillId="0" borderId="1" xfId="0" applyFont="1" applyBorder="1" applyAlignment="1">
      <alignment horizontal="lef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3" fontId="30" fillId="0" borderId="1" xfId="0" applyNumberFormat="1" applyFont="1" applyBorder="1" applyAlignment="1">
      <alignment horizontal="center" vertical="center" wrapText="1"/>
    </xf>
    <xf numFmtId="9" fontId="30" fillId="0" borderId="1" xfId="0" applyNumberFormat="1" applyFont="1" applyBorder="1" applyAlignment="1">
      <alignment horizontal="center" vertical="center" wrapText="1"/>
    </xf>
    <xf numFmtId="0" fontId="29" fillId="0" borderId="1" xfId="0" applyFont="1" applyBorder="1"/>
    <xf numFmtId="0" fontId="31" fillId="0" borderId="1" xfId="0" applyFont="1" applyBorder="1" applyAlignment="1">
      <alignment horizontal="center" vertical="center" wrapText="1"/>
    </xf>
    <xf numFmtId="0" fontId="29" fillId="0" borderId="0" xfId="0" applyFont="1" applyAlignment="1">
      <alignment horizontal="center" vertical="center" wrapText="1"/>
    </xf>
    <xf numFmtId="10" fontId="29" fillId="0" borderId="1" xfId="2" applyNumberFormat="1" applyFont="1" applyBorder="1" applyAlignment="1">
      <alignment horizontal="center" vertical="center" wrapText="1"/>
    </xf>
    <xf numFmtId="0" fontId="34" fillId="0" borderId="1" xfId="0" applyFont="1" applyBorder="1" applyAlignment="1">
      <alignment horizontal="center" vertical="center" wrapText="1"/>
    </xf>
    <xf numFmtId="0" fontId="30" fillId="5" borderId="1" xfId="0" applyFont="1" applyFill="1" applyBorder="1" applyAlignment="1">
      <alignment horizontal="justify" vertical="center" wrapText="1"/>
    </xf>
    <xf numFmtId="177" fontId="30" fillId="5" borderId="1" xfId="0" applyNumberFormat="1" applyFont="1" applyFill="1" applyBorder="1" applyAlignment="1">
      <alignment horizontal="center" vertical="center" wrapText="1"/>
    </xf>
    <xf numFmtId="3" fontId="30" fillId="5" borderId="1" xfId="0" applyNumberFormat="1" applyFont="1" applyFill="1" applyBorder="1" applyAlignment="1">
      <alignment horizontal="center" vertical="center" wrapText="1"/>
    </xf>
    <xf numFmtId="9" fontId="29" fillId="0" borderId="1" xfId="2" applyFont="1" applyBorder="1" applyAlignment="1">
      <alignment horizontal="center" vertical="center" wrapText="1"/>
    </xf>
    <xf numFmtId="0" fontId="0" fillId="5" borderId="1" xfId="0" applyFill="1" applyBorder="1" applyAlignment="1">
      <alignment horizontal="center" vertical="center"/>
    </xf>
    <xf numFmtId="15" fontId="0" fillId="5" borderId="1" xfId="0" applyNumberFormat="1" applyFill="1" applyBorder="1" applyAlignment="1">
      <alignment horizontal="center" vertical="center"/>
    </xf>
    <xf numFmtId="0" fontId="0" fillId="5" borderId="1" xfId="0" applyFill="1" applyBorder="1" applyAlignment="1">
      <alignment horizontal="left" vertical="center"/>
    </xf>
    <xf numFmtId="0" fontId="31" fillId="17" borderId="1" xfId="0" applyFont="1" applyFill="1" applyBorder="1" applyAlignment="1">
      <alignment horizontal="left" vertical="center" wrapText="1"/>
    </xf>
    <xf numFmtId="16" fontId="0" fillId="5" borderId="1" xfId="0" applyNumberFormat="1" applyFill="1" applyBorder="1" applyAlignment="1">
      <alignment horizontal="center" vertical="center"/>
    </xf>
    <xf numFmtId="0" fontId="32" fillId="0" borderId="16" xfId="0" applyFont="1" applyBorder="1" applyAlignment="1">
      <alignment horizontal="left" vertical="center" wrapText="1"/>
    </xf>
    <xf numFmtId="0" fontId="17" fillId="5" borderId="17"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6" fillId="5" borderId="0" xfId="0" applyFont="1" applyFill="1"/>
    <xf numFmtId="16" fontId="0" fillId="5" borderId="1" xfId="0" applyNumberFormat="1" applyFill="1" applyBorder="1" applyAlignment="1">
      <alignment horizontal="lef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1" fillId="5" borderId="1" xfId="0" applyFont="1" applyFill="1" applyBorder="1" applyAlignment="1">
      <alignment horizontal="left" vertical="center" wrapText="1"/>
    </xf>
    <xf numFmtId="0" fontId="1" fillId="5" borderId="17"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xf>
    <xf numFmtId="0" fontId="1" fillId="5" borderId="1" xfId="0" applyFont="1" applyFill="1" applyBorder="1" applyAlignment="1">
      <alignment horizontal="center" vertical="center" wrapText="1"/>
    </xf>
    <xf numFmtId="0" fontId="16" fillId="0" borderId="0" xfId="0" applyFont="1" applyAlignment="1">
      <alignment horizontal="center" vertical="center"/>
    </xf>
    <xf numFmtId="16" fontId="29" fillId="5" borderId="1" xfId="0" applyNumberFormat="1" applyFont="1" applyFill="1" applyBorder="1" applyAlignment="1">
      <alignment horizontal="center" vertical="center" wrapText="1"/>
    </xf>
    <xf numFmtId="0" fontId="32" fillId="5" borderId="1" xfId="0" applyFont="1" applyFill="1" applyBorder="1" applyAlignment="1">
      <alignment horizontal="center" vertical="center" wrapText="1"/>
    </xf>
    <xf numFmtId="0" fontId="29" fillId="5" borderId="1" xfId="0" applyFont="1" applyFill="1" applyBorder="1" applyAlignment="1">
      <alignment horizontal="center" vertical="center"/>
    </xf>
    <xf numFmtId="0" fontId="35" fillId="17" borderId="1" xfId="0" applyFont="1" applyFill="1" applyBorder="1" applyAlignment="1">
      <alignment horizontal="center" vertical="center" wrapText="1"/>
    </xf>
    <xf numFmtId="0" fontId="29" fillId="0" borderId="0" xfId="0" applyFont="1" applyAlignment="1">
      <alignment horizontal="center" vertical="center"/>
    </xf>
    <xf numFmtId="0" fontId="36" fillId="5" borderId="1" xfId="0" applyFont="1" applyFill="1" applyBorder="1" applyAlignment="1">
      <alignment horizontal="center" vertical="center"/>
    </xf>
    <xf numFmtId="0" fontId="37" fillId="0" borderId="0" xfId="0" applyFont="1" applyAlignment="1">
      <alignment horizontal="center" wrapText="1"/>
    </xf>
    <xf numFmtId="0" fontId="38" fillId="5" borderId="1" xfId="0" applyFont="1" applyFill="1" applyBorder="1" applyAlignment="1">
      <alignment horizontal="center" vertical="center" wrapText="1"/>
    </xf>
    <xf numFmtId="0" fontId="39" fillId="5" borderId="1" xfId="0" applyFont="1" applyFill="1" applyBorder="1" applyAlignment="1">
      <alignment horizontal="center" vertical="center"/>
    </xf>
    <xf numFmtId="0" fontId="39" fillId="5" borderId="1" xfId="0" applyFont="1" applyFill="1" applyBorder="1" applyAlignment="1">
      <alignment horizontal="left" vertical="center" wrapText="1"/>
    </xf>
    <xf numFmtId="175" fontId="12" fillId="0" borderId="4" xfId="3" applyNumberFormat="1" applyFont="1" applyFill="1" applyBorder="1" applyAlignment="1">
      <alignment horizontal="center" vertical="center"/>
    </xf>
    <xf numFmtId="175" fontId="12" fillId="0" borderId="5" xfId="3" applyNumberFormat="1" applyFont="1" applyFill="1" applyBorder="1" applyAlignment="1">
      <alignment horizontal="center" vertical="center"/>
    </xf>
    <xf numFmtId="175" fontId="12" fillId="0" borderId="6" xfId="3" applyNumberFormat="1" applyFont="1" applyFill="1" applyBorder="1" applyAlignment="1">
      <alignment horizontal="center" vertical="center"/>
    </xf>
    <xf numFmtId="9" fontId="12" fillId="5" borderId="4" xfId="2" applyFont="1" applyFill="1" applyBorder="1" applyAlignment="1">
      <alignment horizontal="center" vertical="center"/>
    </xf>
    <xf numFmtId="9" fontId="12" fillId="5" borderId="5" xfId="2" applyFont="1" applyFill="1" applyBorder="1" applyAlignment="1">
      <alignment horizontal="center" vertical="center"/>
    </xf>
    <xf numFmtId="9" fontId="12" fillId="5" borderId="6" xfId="2"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14" fontId="7" fillId="5" borderId="4" xfId="0" applyNumberFormat="1" applyFont="1" applyFill="1" applyBorder="1" applyAlignment="1">
      <alignment horizontal="center" vertical="center" wrapText="1"/>
    </xf>
    <xf numFmtId="14" fontId="7" fillId="5" borderId="5" xfId="0" applyNumberFormat="1" applyFont="1" applyFill="1" applyBorder="1" applyAlignment="1">
      <alignment horizontal="center" vertical="center" wrapText="1"/>
    </xf>
    <xf numFmtId="14" fontId="7" fillId="5" borderId="6"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65" fontId="13" fillId="7" borderId="4" xfId="3" applyFont="1" applyFill="1" applyBorder="1" applyAlignment="1" applyProtection="1">
      <alignment horizontal="center" vertical="center" wrapText="1"/>
    </xf>
    <xf numFmtId="165" fontId="13" fillId="7" borderId="5" xfId="3" applyFont="1" applyFill="1" applyBorder="1" applyAlignment="1" applyProtection="1">
      <alignment horizontal="center" vertical="center" wrapText="1"/>
    </xf>
    <xf numFmtId="165" fontId="13" fillId="7" borderId="6" xfId="3" applyFont="1" applyFill="1" applyBorder="1" applyAlignment="1" applyProtection="1">
      <alignment horizontal="center" vertical="center" wrapText="1"/>
    </xf>
    <xf numFmtId="9" fontId="12" fillId="0" borderId="4" xfId="2" applyFont="1" applyFill="1" applyBorder="1" applyAlignment="1">
      <alignment horizontal="center" vertical="center"/>
    </xf>
    <xf numFmtId="9" fontId="12" fillId="0" borderId="5" xfId="2" applyFont="1" applyFill="1" applyBorder="1" applyAlignment="1">
      <alignment horizontal="center" vertical="center"/>
    </xf>
    <xf numFmtId="9" fontId="12" fillId="0" borderId="6" xfId="2" applyFont="1" applyFill="1" applyBorder="1" applyAlignment="1">
      <alignment horizontal="center" vertical="center"/>
    </xf>
    <xf numFmtId="0" fontId="12" fillId="0" borderId="1" xfId="0" applyFont="1" applyBorder="1" applyAlignment="1">
      <alignment horizontal="center" vertical="center"/>
    </xf>
    <xf numFmtId="14" fontId="7" fillId="5" borderId="1" xfId="0" applyNumberFormat="1" applyFont="1" applyFill="1" applyBorder="1" applyAlignment="1">
      <alignment horizontal="center" vertical="center" wrapText="1"/>
    </xf>
    <xf numFmtId="165" fontId="13" fillId="7" borderId="1" xfId="3" applyFont="1" applyFill="1" applyBorder="1" applyAlignment="1" applyProtection="1">
      <alignment horizontal="center" vertical="center" wrapText="1"/>
    </xf>
    <xf numFmtId="175" fontId="12" fillId="0" borderId="1" xfId="3" applyNumberFormat="1" applyFont="1" applyFill="1" applyBorder="1" applyAlignment="1">
      <alignment horizontal="center" vertical="center"/>
    </xf>
    <xf numFmtId="9" fontId="12" fillId="0" borderId="1" xfId="2" applyFont="1" applyFill="1" applyBorder="1" applyAlignment="1">
      <alignment horizontal="center" vertical="center"/>
    </xf>
    <xf numFmtId="9" fontId="12" fillId="5" borderId="1" xfId="2" applyFont="1" applyFill="1" applyBorder="1" applyAlignment="1">
      <alignment horizontal="center" vertical="center"/>
    </xf>
    <xf numFmtId="0" fontId="18" fillId="8" borderId="10" xfId="0" applyFont="1" applyFill="1" applyBorder="1"/>
    <xf numFmtId="0" fontId="18" fillId="8" borderId="11" xfId="0" applyFont="1" applyFill="1" applyBorder="1"/>
    <xf numFmtId="0" fontId="18" fillId="8" borderId="12" xfId="0" applyFont="1" applyFill="1" applyBorder="1"/>
    <xf numFmtId="0" fontId="18" fillId="8" borderId="10" xfId="0" applyFont="1" applyFill="1" applyBorder="1" applyAlignment="1">
      <alignment vertical="center"/>
    </xf>
    <xf numFmtId="0" fontId="18" fillId="8" borderId="11" xfId="0" applyFont="1" applyFill="1" applyBorder="1" applyAlignment="1">
      <alignment vertical="center"/>
    </xf>
    <xf numFmtId="0" fontId="18" fillId="8" borderId="12" xfId="0" applyFont="1" applyFill="1" applyBorder="1" applyAlignment="1">
      <alignment vertical="center"/>
    </xf>
    <xf numFmtId="0" fontId="18" fillId="8" borderId="10" xfId="0" applyFont="1" applyFill="1" applyBorder="1" applyAlignment="1">
      <alignment horizontal="center" vertical="center" wrapText="1"/>
    </xf>
    <xf numFmtId="0" fontId="18" fillId="8" borderId="11" xfId="0" applyFont="1" applyFill="1" applyBorder="1" applyAlignment="1">
      <alignment horizontal="center" vertical="center"/>
    </xf>
    <xf numFmtId="0" fontId="18" fillId="8" borderId="12" xfId="0" applyFont="1" applyFill="1" applyBorder="1" applyAlignment="1">
      <alignment horizontal="center" vertical="center"/>
    </xf>
  </cellXfs>
  <cellStyles count="788">
    <cellStyle name="% Completado" xfId="125" xr:uid="{00000000-0005-0000-0000-000000000000}"/>
    <cellStyle name="Actividad" xfId="114" xr:uid="{00000000-0005-0000-0000-000001000000}"/>
    <cellStyle name="Buena 2" xfId="111" xr:uid="{00000000-0005-0000-0000-000002000000}"/>
    <cellStyle name="Encabezado 4 2" xfId="118" xr:uid="{00000000-0005-0000-0000-000003000000}"/>
    <cellStyle name="Encabezados de los periodos" xfId="115" xr:uid="{00000000-0005-0000-0000-000004000000}"/>
    <cellStyle name="Encabezados del proyecto" xfId="119" xr:uid="{00000000-0005-0000-0000-000005000000}"/>
    <cellStyle name="Etiqueta" xfId="121" xr:uid="{00000000-0005-0000-0000-000006000000}"/>
    <cellStyle name="Leyenda de la duración real" xfId="124" xr:uid="{00000000-0005-0000-0000-000007000000}"/>
    <cellStyle name="Leyenda de la duración real (fuera del plan)" xfId="123" xr:uid="{00000000-0005-0000-0000-000008000000}"/>
    <cellStyle name="Leyenda del % completado (fuera del plan)" xfId="122" xr:uid="{00000000-0005-0000-0000-000009000000}"/>
    <cellStyle name="Leyenda del plan" xfId="126" xr:uid="{00000000-0005-0000-0000-00000A000000}"/>
    <cellStyle name="Millares [0] 2" xfId="6" xr:uid="{00000000-0005-0000-0000-00000B000000}"/>
    <cellStyle name="Millares [0] 2 10" xfId="419" xr:uid="{00000000-0005-0000-0000-00000C000000}"/>
    <cellStyle name="Millares [0] 2 10 2" xfId="778" xr:uid="{00000000-0005-0000-0000-00000D000000}"/>
    <cellStyle name="Millares [0] 2 11" xfId="19" xr:uid="{00000000-0005-0000-0000-00000E000000}"/>
    <cellStyle name="Millares [0] 2 12" xfId="432" xr:uid="{00000000-0005-0000-0000-00000F000000}"/>
    <cellStyle name="Millares [0] 2 2" xfId="15" xr:uid="{00000000-0005-0000-0000-000010000000}"/>
    <cellStyle name="Millares [0] 2 2 10" xfId="440" xr:uid="{00000000-0005-0000-0000-000011000000}"/>
    <cellStyle name="Millares [0] 2 2 2" xfId="31" xr:uid="{00000000-0005-0000-0000-000012000000}"/>
    <cellStyle name="Millares [0] 2 2 2 2" xfId="132" xr:uid="{00000000-0005-0000-0000-000013000000}"/>
    <cellStyle name="Millares [0] 2 2 2 2 2" xfId="249" xr:uid="{00000000-0005-0000-0000-000014000000}"/>
    <cellStyle name="Millares [0] 2 2 2 2 2 2" xfId="415" xr:uid="{00000000-0005-0000-0000-000015000000}"/>
    <cellStyle name="Millares [0] 2 2 2 2 2 2 2" xfId="774" xr:uid="{00000000-0005-0000-0000-000016000000}"/>
    <cellStyle name="Millares [0] 2 2 2 2 2 3" xfId="609" xr:uid="{00000000-0005-0000-0000-000017000000}"/>
    <cellStyle name="Millares [0] 2 2 2 2 3" xfId="305" xr:uid="{00000000-0005-0000-0000-000018000000}"/>
    <cellStyle name="Millares [0] 2 2 2 2 3 2" xfId="664" xr:uid="{00000000-0005-0000-0000-000019000000}"/>
    <cellStyle name="Millares [0] 2 2 2 2 4" xfId="492" xr:uid="{00000000-0005-0000-0000-00001A000000}"/>
    <cellStyle name="Millares [0] 2 2 2 3" xfId="147" xr:uid="{00000000-0005-0000-0000-00001B000000}"/>
    <cellStyle name="Millares [0] 2 2 2 3 2" xfId="313" xr:uid="{00000000-0005-0000-0000-00001C000000}"/>
    <cellStyle name="Millares [0] 2 2 2 3 2 2" xfId="672" xr:uid="{00000000-0005-0000-0000-00001D000000}"/>
    <cellStyle name="Millares [0] 2 2 2 3 3" xfId="507" xr:uid="{00000000-0005-0000-0000-00001E000000}"/>
    <cellStyle name="Millares [0] 2 2 2 4" xfId="200" xr:uid="{00000000-0005-0000-0000-00001F000000}"/>
    <cellStyle name="Millares [0] 2 2 2 4 2" xfId="366" xr:uid="{00000000-0005-0000-0000-000020000000}"/>
    <cellStyle name="Millares [0] 2 2 2 4 2 2" xfId="725" xr:uid="{00000000-0005-0000-0000-000021000000}"/>
    <cellStyle name="Millares [0] 2 2 2 4 3" xfId="560" xr:uid="{00000000-0005-0000-0000-000022000000}"/>
    <cellStyle name="Millares [0] 2 2 2 5" xfId="258" xr:uid="{00000000-0005-0000-0000-000023000000}"/>
    <cellStyle name="Millares [0] 2 2 2 5 2" xfId="617" xr:uid="{00000000-0005-0000-0000-000024000000}"/>
    <cellStyle name="Millares [0] 2 2 2 6" xfId="444" xr:uid="{00000000-0005-0000-0000-000025000000}"/>
    <cellStyle name="Millares [0] 2 2 3" xfId="73" xr:uid="{00000000-0005-0000-0000-000026000000}"/>
    <cellStyle name="Millares [0] 2 2 3 2" xfId="173" xr:uid="{00000000-0005-0000-0000-000027000000}"/>
    <cellStyle name="Millares [0] 2 2 3 2 2" xfId="339" xr:uid="{00000000-0005-0000-0000-000028000000}"/>
    <cellStyle name="Millares [0] 2 2 3 2 2 2" xfId="698" xr:uid="{00000000-0005-0000-0000-000029000000}"/>
    <cellStyle name="Millares [0] 2 2 3 2 3" xfId="533" xr:uid="{00000000-0005-0000-0000-00002A000000}"/>
    <cellStyle name="Millares [0] 2 2 3 3" xfId="226" xr:uid="{00000000-0005-0000-0000-00002B000000}"/>
    <cellStyle name="Millares [0] 2 2 3 3 2" xfId="392" xr:uid="{00000000-0005-0000-0000-00002C000000}"/>
    <cellStyle name="Millares [0] 2 2 3 3 2 2" xfId="751" xr:uid="{00000000-0005-0000-0000-00002D000000}"/>
    <cellStyle name="Millares [0] 2 2 3 3 3" xfId="586" xr:uid="{00000000-0005-0000-0000-00002E000000}"/>
    <cellStyle name="Millares [0] 2 2 3 4" xfId="283" xr:uid="{00000000-0005-0000-0000-00002F000000}"/>
    <cellStyle name="Millares [0] 2 2 3 4 2" xfId="642" xr:uid="{00000000-0005-0000-0000-000030000000}"/>
    <cellStyle name="Millares [0] 2 2 3 5" xfId="469" xr:uid="{00000000-0005-0000-0000-000031000000}"/>
    <cellStyle name="Millares [0] 2 2 4" xfId="127" xr:uid="{00000000-0005-0000-0000-000032000000}"/>
    <cellStyle name="Millares [0] 2 2 4 2" xfId="245" xr:uid="{00000000-0005-0000-0000-000033000000}"/>
    <cellStyle name="Millares [0] 2 2 4 2 2" xfId="411" xr:uid="{00000000-0005-0000-0000-000034000000}"/>
    <cellStyle name="Millares [0] 2 2 4 2 2 2" xfId="770" xr:uid="{00000000-0005-0000-0000-000035000000}"/>
    <cellStyle name="Millares [0] 2 2 4 2 3" xfId="605" xr:uid="{00000000-0005-0000-0000-000036000000}"/>
    <cellStyle name="Millares [0] 2 2 4 3" xfId="301" xr:uid="{00000000-0005-0000-0000-000037000000}"/>
    <cellStyle name="Millares [0] 2 2 4 3 2" xfId="660" xr:uid="{00000000-0005-0000-0000-000038000000}"/>
    <cellStyle name="Millares [0] 2 2 4 4" xfId="487" xr:uid="{00000000-0005-0000-0000-000039000000}"/>
    <cellStyle name="Millares [0] 2 2 5" xfId="142" xr:uid="{00000000-0005-0000-0000-00003A000000}"/>
    <cellStyle name="Millares [0] 2 2 5 2" xfId="308" xr:uid="{00000000-0005-0000-0000-00003B000000}"/>
    <cellStyle name="Millares [0] 2 2 5 2 2" xfId="667" xr:uid="{00000000-0005-0000-0000-00003C000000}"/>
    <cellStyle name="Millares [0] 2 2 5 3" xfId="502" xr:uid="{00000000-0005-0000-0000-00003D000000}"/>
    <cellStyle name="Millares [0] 2 2 6" xfId="195" xr:uid="{00000000-0005-0000-0000-00003E000000}"/>
    <cellStyle name="Millares [0] 2 2 6 2" xfId="361" xr:uid="{00000000-0005-0000-0000-00003F000000}"/>
    <cellStyle name="Millares [0] 2 2 6 2 2" xfId="720" xr:uid="{00000000-0005-0000-0000-000040000000}"/>
    <cellStyle name="Millares [0] 2 2 6 3" xfId="555" xr:uid="{00000000-0005-0000-0000-000041000000}"/>
    <cellStyle name="Millares [0] 2 2 7" xfId="253" xr:uid="{00000000-0005-0000-0000-000042000000}"/>
    <cellStyle name="Millares [0] 2 2 7 2" xfId="612" xr:uid="{00000000-0005-0000-0000-000043000000}"/>
    <cellStyle name="Millares [0] 2 2 8" xfId="428" xr:uid="{00000000-0005-0000-0000-000044000000}"/>
    <cellStyle name="Millares [0] 2 2 8 2" xfId="786" xr:uid="{00000000-0005-0000-0000-000045000000}"/>
    <cellStyle name="Millares [0] 2 2 9" xfId="27" xr:uid="{00000000-0005-0000-0000-000046000000}"/>
    <cellStyle name="Millares [0] 2 3" xfId="29" xr:uid="{00000000-0005-0000-0000-000047000000}"/>
    <cellStyle name="Millares [0] 2 3 2" xfId="129" xr:uid="{00000000-0005-0000-0000-000048000000}"/>
    <cellStyle name="Millares [0] 2 3 2 2" xfId="246" xr:uid="{00000000-0005-0000-0000-000049000000}"/>
    <cellStyle name="Millares [0] 2 3 2 2 2" xfId="412" xr:uid="{00000000-0005-0000-0000-00004A000000}"/>
    <cellStyle name="Millares [0] 2 3 2 2 2 2" xfId="771" xr:uid="{00000000-0005-0000-0000-00004B000000}"/>
    <cellStyle name="Millares [0] 2 3 2 2 3" xfId="606" xr:uid="{00000000-0005-0000-0000-00004C000000}"/>
    <cellStyle name="Millares [0] 2 3 2 3" xfId="302" xr:uid="{00000000-0005-0000-0000-00004D000000}"/>
    <cellStyle name="Millares [0] 2 3 2 3 2" xfId="661" xr:uid="{00000000-0005-0000-0000-00004E000000}"/>
    <cellStyle name="Millares [0] 2 3 2 4" xfId="489" xr:uid="{00000000-0005-0000-0000-00004F000000}"/>
    <cellStyle name="Millares [0] 2 3 3" xfId="145" xr:uid="{00000000-0005-0000-0000-000050000000}"/>
    <cellStyle name="Millares [0] 2 3 3 2" xfId="311" xr:uid="{00000000-0005-0000-0000-000051000000}"/>
    <cellStyle name="Millares [0] 2 3 3 2 2" xfId="670" xr:uid="{00000000-0005-0000-0000-000052000000}"/>
    <cellStyle name="Millares [0] 2 3 3 3" xfId="505" xr:uid="{00000000-0005-0000-0000-000053000000}"/>
    <cellStyle name="Millares [0] 2 3 4" xfId="198" xr:uid="{00000000-0005-0000-0000-000054000000}"/>
    <cellStyle name="Millares [0] 2 3 4 2" xfId="364" xr:uid="{00000000-0005-0000-0000-000055000000}"/>
    <cellStyle name="Millares [0] 2 3 4 2 2" xfId="723" xr:uid="{00000000-0005-0000-0000-000056000000}"/>
    <cellStyle name="Millares [0] 2 3 4 3" xfId="558" xr:uid="{00000000-0005-0000-0000-000057000000}"/>
    <cellStyle name="Millares [0] 2 3 5" xfId="256" xr:uid="{00000000-0005-0000-0000-000058000000}"/>
    <cellStyle name="Millares [0] 2 3 5 2" xfId="615" xr:uid="{00000000-0005-0000-0000-000059000000}"/>
    <cellStyle name="Millares [0] 2 3 6" xfId="442" xr:uid="{00000000-0005-0000-0000-00005A000000}"/>
    <cellStyle name="Millares [0] 2 4" xfId="71" xr:uid="{00000000-0005-0000-0000-00005B000000}"/>
    <cellStyle name="Millares [0] 2 4 2" xfId="171" xr:uid="{00000000-0005-0000-0000-00005C000000}"/>
    <cellStyle name="Millares [0] 2 4 2 2" xfId="337" xr:uid="{00000000-0005-0000-0000-00005D000000}"/>
    <cellStyle name="Millares [0] 2 4 2 2 2" xfId="696" xr:uid="{00000000-0005-0000-0000-00005E000000}"/>
    <cellStyle name="Millares [0] 2 4 2 3" xfId="531" xr:uid="{00000000-0005-0000-0000-00005F000000}"/>
    <cellStyle name="Millares [0] 2 4 3" xfId="224" xr:uid="{00000000-0005-0000-0000-000060000000}"/>
    <cellStyle name="Millares [0] 2 4 3 2" xfId="390" xr:uid="{00000000-0005-0000-0000-000061000000}"/>
    <cellStyle name="Millares [0] 2 4 3 2 2" xfId="749" xr:uid="{00000000-0005-0000-0000-000062000000}"/>
    <cellStyle name="Millares [0] 2 4 3 3" xfId="584" xr:uid="{00000000-0005-0000-0000-000063000000}"/>
    <cellStyle name="Millares [0] 2 4 4" xfId="281" xr:uid="{00000000-0005-0000-0000-000064000000}"/>
    <cellStyle name="Millares [0] 2 4 4 2" xfId="640" xr:uid="{00000000-0005-0000-0000-000065000000}"/>
    <cellStyle name="Millares [0] 2 4 5" xfId="467" xr:uid="{00000000-0005-0000-0000-000066000000}"/>
    <cellStyle name="Millares [0] 2 5" xfId="76" xr:uid="{00000000-0005-0000-0000-000067000000}"/>
    <cellStyle name="Millares [0] 2 5 2" xfId="176" xr:uid="{00000000-0005-0000-0000-000068000000}"/>
    <cellStyle name="Millares [0] 2 5 2 2" xfId="342" xr:uid="{00000000-0005-0000-0000-000069000000}"/>
    <cellStyle name="Millares [0] 2 5 2 2 2" xfId="701" xr:uid="{00000000-0005-0000-0000-00006A000000}"/>
    <cellStyle name="Millares [0] 2 5 2 3" xfId="536" xr:uid="{00000000-0005-0000-0000-00006B000000}"/>
    <cellStyle name="Millares [0] 2 5 3" xfId="229" xr:uid="{00000000-0005-0000-0000-00006C000000}"/>
    <cellStyle name="Millares [0] 2 5 3 2" xfId="395" xr:uid="{00000000-0005-0000-0000-00006D000000}"/>
    <cellStyle name="Millares [0] 2 5 3 2 2" xfId="754" xr:uid="{00000000-0005-0000-0000-00006E000000}"/>
    <cellStyle name="Millares [0] 2 5 3 3" xfId="589" xr:uid="{00000000-0005-0000-0000-00006F000000}"/>
    <cellStyle name="Millares [0] 2 5 4" xfId="286" xr:uid="{00000000-0005-0000-0000-000070000000}"/>
    <cellStyle name="Millares [0] 2 5 4 2" xfId="645" xr:uid="{00000000-0005-0000-0000-000071000000}"/>
    <cellStyle name="Millares [0] 2 5 5" xfId="472" xr:uid="{00000000-0005-0000-0000-000072000000}"/>
    <cellStyle name="Millares [0] 2 6" xfId="97" xr:uid="{00000000-0005-0000-0000-000073000000}"/>
    <cellStyle name="Millares [0] 2 6 2" xfId="242" xr:uid="{00000000-0005-0000-0000-000074000000}"/>
    <cellStyle name="Millares [0] 2 6 2 2" xfId="408" xr:uid="{00000000-0005-0000-0000-000075000000}"/>
    <cellStyle name="Millares [0] 2 6 2 2 2" xfId="767" xr:uid="{00000000-0005-0000-0000-000076000000}"/>
    <cellStyle name="Millares [0] 2 6 2 3" xfId="602" xr:uid="{00000000-0005-0000-0000-000077000000}"/>
    <cellStyle name="Millares [0] 2 6 3" xfId="298" xr:uid="{00000000-0005-0000-0000-000078000000}"/>
    <cellStyle name="Millares [0] 2 6 3 2" xfId="657" xr:uid="{00000000-0005-0000-0000-000079000000}"/>
    <cellStyle name="Millares [0] 2 6 4" xfId="484" xr:uid="{00000000-0005-0000-0000-00007A000000}"/>
    <cellStyle name="Millares [0] 2 7" xfId="140" xr:uid="{00000000-0005-0000-0000-00007B000000}"/>
    <cellStyle name="Millares [0] 2 7 2" xfId="306" xr:uid="{00000000-0005-0000-0000-00007C000000}"/>
    <cellStyle name="Millares [0] 2 7 2 2" xfId="665" xr:uid="{00000000-0005-0000-0000-00007D000000}"/>
    <cellStyle name="Millares [0] 2 7 3" xfId="500" xr:uid="{00000000-0005-0000-0000-00007E000000}"/>
    <cellStyle name="Millares [0] 2 8" xfId="193" xr:uid="{00000000-0005-0000-0000-00007F000000}"/>
    <cellStyle name="Millares [0] 2 8 2" xfId="359" xr:uid="{00000000-0005-0000-0000-000080000000}"/>
    <cellStyle name="Millares [0] 2 8 2 2" xfId="718" xr:uid="{00000000-0005-0000-0000-000081000000}"/>
    <cellStyle name="Millares [0] 2 8 3" xfId="553" xr:uid="{00000000-0005-0000-0000-000082000000}"/>
    <cellStyle name="Millares [0] 2 9" xfId="251" xr:uid="{00000000-0005-0000-0000-000083000000}"/>
    <cellStyle name="Millares [0] 2 9 2" xfId="610" xr:uid="{00000000-0005-0000-0000-000084000000}"/>
    <cellStyle name="Millares [0] 3" xfId="9" xr:uid="{00000000-0005-0000-0000-000085000000}"/>
    <cellStyle name="Millares [0] 3 10" xfId="422" xr:uid="{00000000-0005-0000-0000-000086000000}"/>
    <cellStyle name="Millares [0] 3 10 2" xfId="780" xr:uid="{00000000-0005-0000-0000-000087000000}"/>
    <cellStyle name="Millares [0] 3 11" xfId="21" xr:uid="{00000000-0005-0000-0000-000088000000}"/>
    <cellStyle name="Millares [0] 3 12" xfId="434" xr:uid="{00000000-0005-0000-0000-000089000000}"/>
    <cellStyle name="Millares [0] 3 2" xfId="16" xr:uid="{00000000-0005-0000-0000-00008A000000}"/>
    <cellStyle name="Millares [0] 3 2 10" xfId="441" xr:uid="{00000000-0005-0000-0000-00008B000000}"/>
    <cellStyle name="Millares [0] 3 2 2" xfId="32" xr:uid="{00000000-0005-0000-0000-00008C000000}"/>
    <cellStyle name="Millares [0] 3 2 2 2" xfId="148" xr:uid="{00000000-0005-0000-0000-00008D000000}"/>
    <cellStyle name="Millares [0] 3 2 2 2 2" xfId="314" xr:uid="{00000000-0005-0000-0000-00008E000000}"/>
    <cellStyle name="Millares [0] 3 2 2 2 2 2" xfId="673" xr:uid="{00000000-0005-0000-0000-00008F000000}"/>
    <cellStyle name="Millares [0] 3 2 2 2 3" xfId="508" xr:uid="{00000000-0005-0000-0000-000090000000}"/>
    <cellStyle name="Millares [0] 3 2 2 3" xfId="201" xr:uid="{00000000-0005-0000-0000-000091000000}"/>
    <cellStyle name="Millares [0] 3 2 2 3 2" xfId="367" xr:uid="{00000000-0005-0000-0000-000092000000}"/>
    <cellStyle name="Millares [0] 3 2 2 3 2 2" xfId="726" xr:uid="{00000000-0005-0000-0000-000093000000}"/>
    <cellStyle name="Millares [0] 3 2 2 3 3" xfId="561" xr:uid="{00000000-0005-0000-0000-000094000000}"/>
    <cellStyle name="Millares [0] 3 2 2 4" xfId="259" xr:uid="{00000000-0005-0000-0000-000095000000}"/>
    <cellStyle name="Millares [0] 3 2 2 4 2" xfId="618" xr:uid="{00000000-0005-0000-0000-000096000000}"/>
    <cellStyle name="Millares [0] 3 2 2 5" xfId="445" xr:uid="{00000000-0005-0000-0000-000097000000}"/>
    <cellStyle name="Millares [0] 3 2 3" xfId="74" xr:uid="{00000000-0005-0000-0000-000098000000}"/>
    <cellStyle name="Millares [0] 3 2 3 2" xfId="174" xr:uid="{00000000-0005-0000-0000-000099000000}"/>
    <cellStyle name="Millares [0] 3 2 3 2 2" xfId="340" xr:uid="{00000000-0005-0000-0000-00009A000000}"/>
    <cellStyle name="Millares [0] 3 2 3 2 2 2" xfId="699" xr:uid="{00000000-0005-0000-0000-00009B000000}"/>
    <cellStyle name="Millares [0] 3 2 3 2 3" xfId="534" xr:uid="{00000000-0005-0000-0000-00009C000000}"/>
    <cellStyle name="Millares [0] 3 2 3 3" xfId="227" xr:uid="{00000000-0005-0000-0000-00009D000000}"/>
    <cellStyle name="Millares [0] 3 2 3 3 2" xfId="393" xr:uid="{00000000-0005-0000-0000-00009E000000}"/>
    <cellStyle name="Millares [0] 3 2 3 3 2 2" xfId="752" xr:uid="{00000000-0005-0000-0000-00009F000000}"/>
    <cellStyle name="Millares [0] 3 2 3 3 3" xfId="587" xr:uid="{00000000-0005-0000-0000-0000A0000000}"/>
    <cellStyle name="Millares [0] 3 2 3 4" xfId="284" xr:uid="{00000000-0005-0000-0000-0000A1000000}"/>
    <cellStyle name="Millares [0] 3 2 3 4 2" xfId="643" xr:uid="{00000000-0005-0000-0000-0000A2000000}"/>
    <cellStyle name="Millares [0] 3 2 3 5" xfId="470" xr:uid="{00000000-0005-0000-0000-0000A3000000}"/>
    <cellStyle name="Millares [0] 3 2 4" xfId="130" xr:uid="{00000000-0005-0000-0000-0000A4000000}"/>
    <cellStyle name="Millares [0] 3 2 4 2" xfId="247" xr:uid="{00000000-0005-0000-0000-0000A5000000}"/>
    <cellStyle name="Millares [0] 3 2 4 2 2" xfId="413" xr:uid="{00000000-0005-0000-0000-0000A6000000}"/>
    <cellStyle name="Millares [0] 3 2 4 2 2 2" xfId="772" xr:uid="{00000000-0005-0000-0000-0000A7000000}"/>
    <cellStyle name="Millares [0] 3 2 4 2 3" xfId="607" xr:uid="{00000000-0005-0000-0000-0000A8000000}"/>
    <cellStyle name="Millares [0] 3 2 4 3" xfId="303" xr:uid="{00000000-0005-0000-0000-0000A9000000}"/>
    <cellStyle name="Millares [0] 3 2 4 3 2" xfId="662" xr:uid="{00000000-0005-0000-0000-0000AA000000}"/>
    <cellStyle name="Millares [0] 3 2 4 4" xfId="490" xr:uid="{00000000-0005-0000-0000-0000AB000000}"/>
    <cellStyle name="Millares [0] 3 2 5" xfId="143" xr:uid="{00000000-0005-0000-0000-0000AC000000}"/>
    <cellStyle name="Millares [0] 3 2 5 2" xfId="309" xr:uid="{00000000-0005-0000-0000-0000AD000000}"/>
    <cellStyle name="Millares [0] 3 2 5 2 2" xfId="668" xr:uid="{00000000-0005-0000-0000-0000AE000000}"/>
    <cellStyle name="Millares [0] 3 2 5 3" xfId="503" xr:uid="{00000000-0005-0000-0000-0000AF000000}"/>
    <cellStyle name="Millares [0] 3 2 6" xfId="196" xr:uid="{00000000-0005-0000-0000-0000B0000000}"/>
    <cellStyle name="Millares [0] 3 2 6 2" xfId="362" xr:uid="{00000000-0005-0000-0000-0000B1000000}"/>
    <cellStyle name="Millares [0] 3 2 6 2 2" xfId="721" xr:uid="{00000000-0005-0000-0000-0000B2000000}"/>
    <cellStyle name="Millares [0] 3 2 6 3" xfId="556" xr:uid="{00000000-0005-0000-0000-0000B3000000}"/>
    <cellStyle name="Millares [0] 3 2 7" xfId="254" xr:uid="{00000000-0005-0000-0000-0000B4000000}"/>
    <cellStyle name="Millares [0] 3 2 7 2" xfId="613" xr:uid="{00000000-0005-0000-0000-0000B5000000}"/>
    <cellStyle name="Millares [0] 3 2 8" xfId="429" xr:uid="{00000000-0005-0000-0000-0000B6000000}"/>
    <cellStyle name="Millares [0] 3 2 8 2" xfId="787" xr:uid="{00000000-0005-0000-0000-0000B7000000}"/>
    <cellStyle name="Millares [0] 3 2 9" xfId="28" xr:uid="{00000000-0005-0000-0000-0000B8000000}"/>
    <cellStyle name="Millares [0] 3 3" xfId="30" xr:uid="{00000000-0005-0000-0000-0000B9000000}"/>
    <cellStyle name="Millares [0] 3 3 2" xfId="146" xr:uid="{00000000-0005-0000-0000-0000BA000000}"/>
    <cellStyle name="Millares [0] 3 3 2 2" xfId="312" xr:uid="{00000000-0005-0000-0000-0000BB000000}"/>
    <cellStyle name="Millares [0] 3 3 2 2 2" xfId="671" xr:uid="{00000000-0005-0000-0000-0000BC000000}"/>
    <cellStyle name="Millares [0] 3 3 2 3" xfId="506" xr:uid="{00000000-0005-0000-0000-0000BD000000}"/>
    <cellStyle name="Millares [0] 3 3 3" xfId="199" xr:uid="{00000000-0005-0000-0000-0000BE000000}"/>
    <cellStyle name="Millares [0] 3 3 3 2" xfId="365" xr:uid="{00000000-0005-0000-0000-0000BF000000}"/>
    <cellStyle name="Millares [0] 3 3 3 2 2" xfId="724" xr:uid="{00000000-0005-0000-0000-0000C0000000}"/>
    <cellStyle name="Millares [0] 3 3 3 3" xfId="559" xr:uid="{00000000-0005-0000-0000-0000C1000000}"/>
    <cellStyle name="Millares [0] 3 3 4" xfId="257" xr:uid="{00000000-0005-0000-0000-0000C2000000}"/>
    <cellStyle name="Millares [0] 3 3 4 2" xfId="616" xr:uid="{00000000-0005-0000-0000-0000C3000000}"/>
    <cellStyle name="Millares [0] 3 3 5" xfId="443" xr:uid="{00000000-0005-0000-0000-0000C4000000}"/>
    <cellStyle name="Millares [0] 3 4" xfId="72" xr:uid="{00000000-0005-0000-0000-0000C5000000}"/>
    <cellStyle name="Millares [0] 3 4 2" xfId="172" xr:uid="{00000000-0005-0000-0000-0000C6000000}"/>
    <cellStyle name="Millares [0] 3 4 2 2" xfId="338" xr:uid="{00000000-0005-0000-0000-0000C7000000}"/>
    <cellStyle name="Millares [0] 3 4 2 2 2" xfId="697" xr:uid="{00000000-0005-0000-0000-0000C8000000}"/>
    <cellStyle name="Millares [0] 3 4 2 3" xfId="532" xr:uid="{00000000-0005-0000-0000-0000C9000000}"/>
    <cellStyle name="Millares [0] 3 4 3" xfId="225" xr:uid="{00000000-0005-0000-0000-0000CA000000}"/>
    <cellStyle name="Millares [0] 3 4 3 2" xfId="391" xr:uid="{00000000-0005-0000-0000-0000CB000000}"/>
    <cellStyle name="Millares [0] 3 4 3 2 2" xfId="750" xr:uid="{00000000-0005-0000-0000-0000CC000000}"/>
    <cellStyle name="Millares [0] 3 4 3 3" xfId="585" xr:uid="{00000000-0005-0000-0000-0000CD000000}"/>
    <cellStyle name="Millares [0] 3 4 4" xfId="282" xr:uid="{00000000-0005-0000-0000-0000CE000000}"/>
    <cellStyle name="Millares [0] 3 4 4 2" xfId="641" xr:uid="{00000000-0005-0000-0000-0000CF000000}"/>
    <cellStyle name="Millares [0] 3 4 5" xfId="468" xr:uid="{00000000-0005-0000-0000-0000D0000000}"/>
    <cellStyle name="Millares [0] 3 5" xfId="77" xr:uid="{00000000-0005-0000-0000-0000D1000000}"/>
    <cellStyle name="Millares [0] 3 5 2" xfId="177" xr:uid="{00000000-0005-0000-0000-0000D2000000}"/>
    <cellStyle name="Millares [0] 3 5 2 2" xfId="343" xr:uid="{00000000-0005-0000-0000-0000D3000000}"/>
    <cellStyle name="Millares [0] 3 5 2 2 2" xfId="702" xr:uid="{00000000-0005-0000-0000-0000D4000000}"/>
    <cellStyle name="Millares [0] 3 5 2 3" xfId="537" xr:uid="{00000000-0005-0000-0000-0000D5000000}"/>
    <cellStyle name="Millares [0] 3 5 3" xfId="230" xr:uid="{00000000-0005-0000-0000-0000D6000000}"/>
    <cellStyle name="Millares [0] 3 5 3 2" xfId="396" xr:uid="{00000000-0005-0000-0000-0000D7000000}"/>
    <cellStyle name="Millares [0] 3 5 3 2 2" xfId="755" xr:uid="{00000000-0005-0000-0000-0000D8000000}"/>
    <cellStyle name="Millares [0] 3 5 3 3" xfId="590" xr:uid="{00000000-0005-0000-0000-0000D9000000}"/>
    <cellStyle name="Millares [0] 3 5 4" xfId="287" xr:uid="{00000000-0005-0000-0000-0000DA000000}"/>
    <cellStyle name="Millares [0] 3 5 4 2" xfId="646" xr:uid="{00000000-0005-0000-0000-0000DB000000}"/>
    <cellStyle name="Millares [0] 3 5 5" xfId="473" xr:uid="{00000000-0005-0000-0000-0000DC000000}"/>
    <cellStyle name="Millares [0] 3 6" xfId="98" xr:uid="{00000000-0005-0000-0000-0000DD000000}"/>
    <cellStyle name="Millares [0] 3 6 2" xfId="243" xr:uid="{00000000-0005-0000-0000-0000DE000000}"/>
    <cellStyle name="Millares [0] 3 6 2 2" xfId="409" xr:uid="{00000000-0005-0000-0000-0000DF000000}"/>
    <cellStyle name="Millares [0] 3 6 2 2 2" xfId="768" xr:uid="{00000000-0005-0000-0000-0000E0000000}"/>
    <cellStyle name="Millares [0] 3 6 2 3" xfId="603" xr:uid="{00000000-0005-0000-0000-0000E1000000}"/>
    <cellStyle name="Millares [0] 3 6 3" xfId="299" xr:uid="{00000000-0005-0000-0000-0000E2000000}"/>
    <cellStyle name="Millares [0] 3 6 3 2" xfId="658" xr:uid="{00000000-0005-0000-0000-0000E3000000}"/>
    <cellStyle name="Millares [0] 3 6 4" xfId="485" xr:uid="{00000000-0005-0000-0000-0000E4000000}"/>
    <cellStyle name="Millares [0] 3 7" xfId="141" xr:uid="{00000000-0005-0000-0000-0000E5000000}"/>
    <cellStyle name="Millares [0] 3 7 2" xfId="307" xr:uid="{00000000-0005-0000-0000-0000E6000000}"/>
    <cellStyle name="Millares [0] 3 7 2 2" xfId="666" xr:uid="{00000000-0005-0000-0000-0000E7000000}"/>
    <cellStyle name="Millares [0] 3 7 3" xfId="501" xr:uid="{00000000-0005-0000-0000-0000E8000000}"/>
    <cellStyle name="Millares [0] 3 8" xfId="194" xr:uid="{00000000-0005-0000-0000-0000E9000000}"/>
    <cellStyle name="Millares [0] 3 8 2" xfId="360" xr:uid="{00000000-0005-0000-0000-0000EA000000}"/>
    <cellStyle name="Millares [0] 3 8 2 2" xfId="719" xr:uid="{00000000-0005-0000-0000-0000EB000000}"/>
    <cellStyle name="Millares [0] 3 8 3" xfId="554" xr:uid="{00000000-0005-0000-0000-0000EC000000}"/>
    <cellStyle name="Millares [0] 3 9" xfId="252" xr:uid="{00000000-0005-0000-0000-0000ED000000}"/>
    <cellStyle name="Millares [0] 3 9 2" xfId="611" xr:uid="{00000000-0005-0000-0000-0000EE000000}"/>
    <cellStyle name="Millares [0] 4" xfId="79" xr:uid="{00000000-0005-0000-0000-0000EF000000}"/>
    <cellStyle name="Millares [0] 4 2" xfId="179" xr:uid="{00000000-0005-0000-0000-0000F0000000}"/>
    <cellStyle name="Millares [0] 4 2 2" xfId="345" xr:uid="{00000000-0005-0000-0000-0000F1000000}"/>
    <cellStyle name="Millares [0] 4 2 2 2" xfId="704" xr:uid="{00000000-0005-0000-0000-0000F2000000}"/>
    <cellStyle name="Millares [0] 4 2 3" xfId="539" xr:uid="{00000000-0005-0000-0000-0000F3000000}"/>
    <cellStyle name="Millares [0] 4 3" xfId="232" xr:uid="{00000000-0005-0000-0000-0000F4000000}"/>
    <cellStyle name="Millares [0] 4 3 2" xfId="398" xr:uid="{00000000-0005-0000-0000-0000F5000000}"/>
    <cellStyle name="Millares [0] 4 3 2 2" xfId="757" xr:uid="{00000000-0005-0000-0000-0000F6000000}"/>
    <cellStyle name="Millares [0] 4 3 3" xfId="592" xr:uid="{00000000-0005-0000-0000-0000F7000000}"/>
    <cellStyle name="Millares [0] 4 4" xfId="288" xr:uid="{00000000-0005-0000-0000-0000F8000000}"/>
    <cellStyle name="Millares [0] 4 4 2" xfId="647" xr:uid="{00000000-0005-0000-0000-0000F9000000}"/>
    <cellStyle name="Millares [0] 4 5" xfId="474" xr:uid="{00000000-0005-0000-0000-0000FA000000}"/>
    <cellStyle name="Millares [0] 5" xfId="178" xr:uid="{00000000-0005-0000-0000-0000FB000000}"/>
    <cellStyle name="Millares [0] 5 2" xfId="344" xr:uid="{00000000-0005-0000-0000-0000FC000000}"/>
    <cellStyle name="Millares [0] 5 2 2" xfId="703" xr:uid="{00000000-0005-0000-0000-0000FD000000}"/>
    <cellStyle name="Millares [0] 5 3" xfId="538" xr:uid="{00000000-0005-0000-0000-0000FE000000}"/>
    <cellStyle name="Millares [0] 6" xfId="231" xr:uid="{00000000-0005-0000-0000-0000FF000000}"/>
    <cellStyle name="Millares [0] 6 2" xfId="397" xr:uid="{00000000-0005-0000-0000-000000010000}"/>
    <cellStyle name="Millares [0] 6 2 2" xfId="756" xr:uid="{00000000-0005-0000-0000-000001010000}"/>
    <cellStyle name="Millares [0] 6 3" xfId="591" xr:uid="{00000000-0005-0000-0000-000002010000}"/>
    <cellStyle name="Millares 10" xfId="47" xr:uid="{00000000-0005-0000-0000-000003010000}"/>
    <cellStyle name="Millares 10 2" xfId="157" xr:uid="{00000000-0005-0000-0000-000004010000}"/>
    <cellStyle name="Millares 10 2 2" xfId="323" xr:uid="{00000000-0005-0000-0000-000005010000}"/>
    <cellStyle name="Millares 10 2 2 2" xfId="682" xr:uid="{00000000-0005-0000-0000-000006010000}"/>
    <cellStyle name="Millares 10 2 3" xfId="517" xr:uid="{00000000-0005-0000-0000-000007010000}"/>
    <cellStyle name="Millares 10 3" xfId="209" xr:uid="{00000000-0005-0000-0000-000008010000}"/>
    <cellStyle name="Millares 10 3 2" xfId="375" xr:uid="{00000000-0005-0000-0000-000009010000}"/>
    <cellStyle name="Millares 10 3 2 2" xfId="734" xr:uid="{00000000-0005-0000-0000-00000A010000}"/>
    <cellStyle name="Millares 10 3 3" xfId="569" xr:uid="{00000000-0005-0000-0000-00000B010000}"/>
    <cellStyle name="Millares 10 4" xfId="267" xr:uid="{00000000-0005-0000-0000-00000C010000}"/>
    <cellStyle name="Millares 10 4 2" xfId="626" xr:uid="{00000000-0005-0000-0000-00000D010000}"/>
    <cellStyle name="Millares 10 5" xfId="453" xr:uid="{00000000-0005-0000-0000-00000E010000}"/>
    <cellStyle name="Millares 11" xfId="49" xr:uid="{00000000-0005-0000-0000-00000F010000}"/>
    <cellStyle name="Millares 11 2" xfId="158" xr:uid="{00000000-0005-0000-0000-000010010000}"/>
    <cellStyle name="Millares 11 2 2" xfId="324" xr:uid="{00000000-0005-0000-0000-000011010000}"/>
    <cellStyle name="Millares 11 2 2 2" xfId="683" xr:uid="{00000000-0005-0000-0000-000012010000}"/>
    <cellStyle name="Millares 11 2 3" xfId="518" xr:uid="{00000000-0005-0000-0000-000013010000}"/>
    <cellStyle name="Millares 11 3" xfId="210" xr:uid="{00000000-0005-0000-0000-000014010000}"/>
    <cellStyle name="Millares 11 3 2" xfId="376" xr:uid="{00000000-0005-0000-0000-000015010000}"/>
    <cellStyle name="Millares 11 3 2 2" xfId="735" xr:uid="{00000000-0005-0000-0000-000016010000}"/>
    <cellStyle name="Millares 11 3 3" xfId="570" xr:uid="{00000000-0005-0000-0000-000017010000}"/>
    <cellStyle name="Millares 11 4" xfId="268" xr:uid="{00000000-0005-0000-0000-000018010000}"/>
    <cellStyle name="Millares 11 4 2" xfId="627" xr:uid="{00000000-0005-0000-0000-000019010000}"/>
    <cellStyle name="Millares 11 5" xfId="454" xr:uid="{00000000-0005-0000-0000-00001A010000}"/>
    <cellStyle name="Millares 12" xfId="51" xr:uid="{00000000-0005-0000-0000-00001B010000}"/>
    <cellStyle name="Millares 12 2" xfId="159" xr:uid="{00000000-0005-0000-0000-00001C010000}"/>
    <cellStyle name="Millares 12 2 2" xfId="325" xr:uid="{00000000-0005-0000-0000-00001D010000}"/>
    <cellStyle name="Millares 12 2 2 2" xfId="684" xr:uid="{00000000-0005-0000-0000-00001E010000}"/>
    <cellStyle name="Millares 12 2 3" xfId="519" xr:uid="{00000000-0005-0000-0000-00001F010000}"/>
    <cellStyle name="Millares 12 3" xfId="211" xr:uid="{00000000-0005-0000-0000-000020010000}"/>
    <cellStyle name="Millares 12 3 2" xfId="377" xr:uid="{00000000-0005-0000-0000-000021010000}"/>
    <cellStyle name="Millares 12 3 2 2" xfId="736" xr:uid="{00000000-0005-0000-0000-000022010000}"/>
    <cellStyle name="Millares 12 3 3" xfId="571" xr:uid="{00000000-0005-0000-0000-000023010000}"/>
    <cellStyle name="Millares 12 4" xfId="269" xr:uid="{00000000-0005-0000-0000-000024010000}"/>
    <cellStyle name="Millares 12 4 2" xfId="628" xr:uid="{00000000-0005-0000-0000-000025010000}"/>
    <cellStyle name="Millares 12 5" xfId="455" xr:uid="{00000000-0005-0000-0000-000026010000}"/>
    <cellStyle name="Millares 13" xfId="52" xr:uid="{00000000-0005-0000-0000-000027010000}"/>
    <cellStyle name="Millares 13 2" xfId="160" xr:uid="{00000000-0005-0000-0000-000028010000}"/>
    <cellStyle name="Millares 13 2 2" xfId="326" xr:uid="{00000000-0005-0000-0000-000029010000}"/>
    <cellStyle name="Millares 13 2 2 2" xfId="685" xr:uid="{00000000-0005-0000-0000-00002A010000}"/>
    <cellStyle name="Millares 13 2 3" xfId="520" xr:uid="{00000000-0005-0000-0000-00002B010000}"/>
    <cellStyle name="Millares 13 3" xfId="212" xr:uid="{00000000-0005-0000-0000-00002C010000}"/>
    <cellStyle name="Millares 13 3 2" xfId="378" xr:uid="{00000000-0005-0000-0000-00002D010000}"/>
    <cellStyle name="Millares 13 3 2 2" xfId="737" xr:uid="{00000000-0005-0000-0000-00002E010000}"/>
    <cellStyle name="Millares 13 3 3" xfId="572" xr:uid="{00000000-0005-0000-0000-00002F010000}"/>
    <cellStyle name="Millares 13 4" xfId="270" xr:uid="{00000000-0005-0000-0000-000030010000}"/>
    <cellStyle name="Millares 13 4 2" xfId="629" xr:uid="{00000000-0005-0000-0000-000031010000}"/>
    <cellStyle name="Millares 13 5" xfId="456" xr:uid="{00000000-0005-0000-0000-000032010000}"/>
    <cellStyle name="Millares 14" xfId="53" xr:uid="{00000000-0005-0000-0000-000033010000}"/>
    <cellStyle name="Millares 14 2" xfId="161" xr:uid="{00000000-0005-0000-0000-000034010000}"/>
    <cellStyle name="Millares 14 2 2" xfId="327" xr:uid="{00000000-0005-0000-0000-000035010000}"/>
    <cellStyle name="Millares 14 2 2 2" xfId="686" xr:uid="{00000000-0005-0000-0000-000036010000}"/>
    <cellStyle name="Millares 14 2 3" xfId="521" xr:uid="{00000000-0005-0000-0000-000037010000}"/>
    <cellStyle name="Millares 14 3" xfId="213" xr:uid="{00000000-0005-0000-0000-000038010000}"/>
    <cellStyle name="Millares 14 3 2" xfId="379" xr:uid="{00000000-0005-0000-0000-000039010000}"/>
    <cellStyle name="Millares 14 3 2 2" xfId="738" xr:uid="{00000000-0005-0000-0000-00003A010000}"/>
    <cellStyle name="Millares 14 3 3" xfId="573" xr:uid="{00000000-0005-0000-0000-00003B010000}"/>
    <cellStyle name="Millares 14 4" xfId="271" xr:uid="{00000000-0005-0000-0000-00003C010000}"/>
    <cellStyle name="Millares 14 4 2" xfId="630" xr:uid="{00000000-0005-0000-0000-00003D010000}"/>
    <cellStyle name="Millares 14 5" xfId="457" xr:uid="{00000000-0005-0000-0000-00003E010000}"/>
    <cellStyle name="Millares 15" xfId="57" xr:uid="{00000000-0005-0000-0000-00003F010000}"/>
    <cellStyle name="Millares 15 2" xfId="162" xr:uid="{00000000-0005-0000-0000-000040010000}"/>
    <cellStyle name="Millares 15 2 2" xfId="328" xr:uid="{00000000-0005-0000-0000-000041010000}"/>
    <cellStyle name="Millares 15 2 2 2" xfId="687" xr:uid="{00000000-0005-0000-0000-000042010000}"/>
    <cellStyle name="Millares 15 2 3" xfId="522" xr:uid="{00000000-0005-0000-0000-000043010000}"/>
    <cellStyle name="Millares 15 3" xfId="214" xr:uid="{00000000-0005-0000-0000-000044010000}"/>
    <cellStyle name="Millares 15 3 2" xfId="380" xr:uid="{00000000-0005-0000-0000-000045010000}"/>
    <cellStyle name="Millares 15 3 2 2" xfId="739" xr:uid="{00000000-0005-0000-0000-000046010000}"/>
    <cellStyle name="Millares 15 3 3" xfId="574" xr:uid="{00000000-0005-0000-0000-000047010000}"/>
    <cellStyle name="Millares 15 4" xfId="272" xr:uid="{00000000-0005-0000-0000-000048010000}"/>
    <cellStyle name="Millares 15 4 2" xfId="631" xr:uid="{00000000-0005-0000-0000-000049010000}"/>
    <cellStyle name="Millares 15 5" xfId="458" xr:uid="{00000000-0005-0000-0000-00004A010000}"/>
    <cellStyle name="Millares 16" xfId="59" xr:uid="{00000000-0005-0000-0000-00004B010000}"/>
    <cellStyle name="Millares 16 2" xfId="163" xr:uid="{00000000-0005-0000-0000-00004C010000}"/>
    <cellStyle name="Millares 16 2 2" xfId="329" xr:uid="{00000000-0005-0000-0000-00004D010000}"/>
    <cellStyle name="Millares 16 2 2 2" xfId="688" xr:uid="{00000000-0005-0000-0000-00004E010000}"/>
    <cellStyle name="Millares 16 2 3" xfId="523" xr:uid="{00000000-0005-0000-0000-00004F010000}"/>
    <cellStyle name="Millares 16 3" xfId="215" xr:uid="{00000000-0005-0000-0000-000050010000}"/>
    <cellStyle name="Millares 16 3 2" xfId="381" xr:uid="{00000000-0005-0000-0000-000051010000}"/>
    <cellStyle name="Millares 16 3 2 2" xfId="740" xr:uid="{00000000-0005-0000-0000-000052010000}"/>
    <cellStyle name="Millares 16 3 3" xfId="575" xr:uid="{00000000-0005-0000-0000-000053010000}"/>
    <cellStyle name="Millares 16 4" xfId="273" xr:uid="{00000000-0005-0000-0000-000054010000}"/>
    <cellStyle name="Millares 16 4 2" xfId="632" xr:uid="{00000000-0005-0000-0000-000055010000}"/>
    <cellStyle name="Millares 16 5" xfId="459" xr:uid="{00000000-0005-0000-0000-000056010000}"/>
    <cellStyle name="Millares 17" xfId="61" xr:uid="{00000000-0005-0000-0000-000057010000}"/>
    <cellStyle name="Millares 17 2" xfId="164" xr:uid="{00000000-0005-0000-0000-000058010000}"/>
    <cellStyle name="Millares 17 2 2" xfId="330" xr:uid="{00000000-0005-0000-0000-000059010000}"/>
    <cellStyle name="Millares 17 2 2 2" xfId="689" xr:uid="{00000000-0005-0000-0000-00005A010000}"/>
    <cellStyle name="Millares 17 2 3" xfId="524" xr:uid="{00000000-0005-0000-0000-00005B010000}"/>
    <cellStyle name="Millares 17 3" xfId="216" xr:uid="{00000000-0005-0000-0000-00005C010000}"/>
    <cellStyle name="Millares 17 3 2" xfId="382" xr:uid="{00000000-0005-0000-0000-00005D010000}"/>
    <cellStyle name="Millares 17 3 2 2" xfId="741" xr:uid="{00000000-0005-0000-0000-00005E010000}"/>
    <cellStyle name="Millares 17 3 3" xfId="576" xr:uid="{00000000-0005-0000-0000-00005F010000}"/>
    <cellStyle name="Millares 17 4" xfId="274" xr:uid="{00000000-0005-0000-0000-000060010000}"/>
    <cellStyle name="Millares 17 4 2" xfId="633" xr:uid="{00000000-0005-0000-0000-000061010000}"/>
    <cellStyle name="Millares 17 5" xfId="460" xr:uid="{00000000-0005-0000-0000-000062010000}"/>
    <cellStyle name="Millares 18" xfId="63" xr:uid="{00000000-0005-0000-0000-000063010000}"/>
    <cellStyle name="Millares 18 2" xfId="165" xr:uid="{00000000-0005-0000-0000-000064010000}"/>
    <cellStyle name="Millares 18 2 2" xfId="331" xr:uid="{00000000-0005-0000-0000-000065010000}"/>
    <cellStyle name="Millares 18 2 2 2" xfId="690" xr:uid="{00000000-0005-0000-0000-000066010000}"/>
    <cellStyle name="Millares 18 2 3" xfId="525" xr:uid="{00000000-0005-0000-0000-000067010000}"/>
    <cellStyle name="Millares 18 3" xfId="218" xr:uid="{00000000-0005-0000-0000-000068010000}"/>
    <cellStyle name="Millares 18 3 2" xfId="384" xr:uid="{00000000-0005-0000-0000-000069010000}"/>
    <cellStyle name="Millares 18 3 2 2" xfId="743" xr:uid="{00000000-0005-0000-0000-00006A010000}"/>
    <cellStyle name="Millares 18 3 3" xfId="578" xr:uid="{00000000-0005-0000-0000-00006B010000}"/>
    <cellStyle name="Millares 18 4" xfId="275" xr:uid="{00000000-0005-0000-0000-00006C010000}"/>
    <cellStyle name="Millares 18 4 2" xfId="634" xr:uid="{00000000-0005-0000-0000-00006D010000}"/>
    <cellStyle name="Millares 18 5" xfId="461" xr:uid="{00000000-0005-0000-0000-00006E010000}"/>
    <cellStyle name="Millares 19" xfId="65" xr:uid="{00000000-0005-0000-0000-00006F010000}"/>
    <cellStyle name="Millares 19 2" xfId="166" xr:uid="{00000000-0005-0000-0000-000070010000}"/>
    <cellStyle name="Millares 19 2 2" xfId="332" xr:uid="{00000000-0005-0000-0000-000071010000}"/>
    <cellStyle name="Millares 19 2 2 2" xfId="691" xr:uid="{00000000-0005-0000-0000-000072010000}"/>
    <cellStyle name="Millares 19 2 3" xfId="526" xr:uid="{00000000-0005-0000-0000-000073010000}"/>
    <cellStyle name="Millares 19 3" xfId="219" xr:uid="{00000000-0005-0000-0000-000074010000}"/>
    <cellStyle name="Millares 19 3 2" xfId="385" xr:uid="{00000000-0005-0000-0000-000075010000}"/>
    <cellStyle name="Millares 19 3 2 2" xfId="744" xr:uid="{00000000-0005-0000-0000-000076010000}"/>
    <cellStyle name="Millares 19 3 3" xfId="579" xr:uid="{00000000-0005-0000-0000-000077010000}"/>
    <cellStyle name="Millares 19 4" xfId="276" xr:uid="{00000000-0005-0000-0000-000078010000}"/>
    <cellStyle name="Millares 19 4 2" xfId="635" xr:uid="{00000000-0005-0000-0000-000079010000}"/>
    <cellStyle name="Millares 19 5" xfId="462" xr:uid="{00000000-0005-0000-0000-00007A010000}"/>
    <cellStyle name="Millares 2" xfId="4" xr:uid="{00000000-0005-0000-0000-00007B010000}"/>
    <cellStyle name="Millares 2 2" xfId="131" xr:uid="{00000000-0005-0000-0000-00007C010000}"/>
    <cellStyle name="Millares 2 2 2" xfId="248" xr:uid="{00000000-0005-0000-0000-00007D010000}"/>
    <cellStyle name="Millares 2 2 2 2" xfId="414" xr:uid="{00000000-0005-0000-0000-00007E010000}"/>
    <cellStyle name="Millares 2 2 2 2 2" xfId="773" xr:uid="{00000000-0005-0000-0000-00007F010000}"/>
    <cellStyle name="Millares 2 2 2 3" xfId="608" xr:uid="{00000000-0005-0000-0000-000080010000}"/>
    <cellStyle name="Millares 2 2 3" xfId="304" xr:uid="{00000000-0005-0000-0000-000081010000}"/>
    <cellStyle name="Millares 2 2 3 2" xfId="663" xr:uid="{00000000-0005-0000-0000-000082010000}"/>
    <cellStyle name="Millares 2 2 4" xfId="491" xr:uid="{00000000-0005-0000-0000-000083010000}"/>
    <cellStyle name="Millares 2 3" xfId="110" xr:uid="{00000000-0005-0000-0000-000084010000}"/>
    <cellStyle name="Millares 2 3 2" xfId="244" xr:uid="{00000000-0005-0000-0000-000085010000}"/>
    <cellStyle name="Millares 2 3 2 2" xfId="410" xr:uid="{00000000-0005-0000-0000-000086010000}"/>
    <cellStyle name="Millares 2 3 2 2 2" xfId="769" xr:uid="{00000000-0005-0000-0000-000087010000}"/>
    <cellStyle name="Millares 2 3 2 3" xfId="604" xr:uid="{00000000-0005-0000-0000-000088010000}"/>
    <cellStyle name="Millares 2 3 3" xfId="300" xr:uid="{00000000-0005-0000-0000-000089010000}"/>
    <cellStyle name="Millares 2 3 3 2" xfId="659" xr:uid="{00000000-0005-0000-0000-00008A010000}"/>
    <cellStyle name="Millares 2 3 4" xfId="486" xr:uid="{00000000-0005-0000-0000-00008B010000}"/>
    <cellStyle name="Millares 20" xfId="67" xr:uid="{00000000-0005-0000-0000-00008C010000}"/>
    <cellStyle name="Millares 20 2" xfId="167" xr:uid="{00000000-0005-0000-0000-00008D010000}"/>
    <cellStyle name="Millares 20 2 2" xfId="333" xr:uid="{00000000-0005-0000-0000-00008E010000}"/>
    <cellStyle name="Millares 20 2 2 2" xfId="692" xr:uid="{00000000-0005-0000-0000-00008F010000}"/>
    <cellStyle name="Millares 20 2 3" xfId="527" xr:uid="{00000000-0005-0000-0000-000090010000}"/>
    <cellStyle name="Millares 20 3" xfId="220" xr:uid="{00000000-0005-0000-0000-000091010000}"/>
    <cellStyle name="Millares 20 3 2" xfId="386" xr:uid="{00000000-0005-0000-0000-000092010000}"/>
    <cellStyle name="Millares 20 3 2 2" xfId="745" xr:uid="{00000000-0005-0000-0000-000093010000}"/>
    <cellStyle name="Millares 20 3 3" xfId="580" xr:uid="{00000000-0005-0000-0000-000094010000}"/>
    <cellStyle name="Millares 20 4" xfId="277" xr:uid="{00000000-0005-0000-0000-000095010000}"/>
    <cellStyle name="Millares 20 4 2" xfId="636" xr:uid="{00000000-0005-0000-0000-000096010000}"/>
    <cellStyle name="Millares 20 5" xfId="463" xr:uid="{00000000-0005-0000-0000-000097010000}"/>
    <cellStyle name="Millares 21" xfId="68" xr:uid="{00000000-0005-0000-0000-000098010000}"/>
    <cellStyle name="Millares 21 2" xfId="168" xr:uid="{00000000-0005-0000-0000-000099010000}"/>
    <cellStyle name="Millares 21 2 2" xfId="334" xr:uid="{00000000-0005-0000-0000-00009A010000}"/>
    <cellStyle name="Millares 21 2 2 2" xfId="693" xr:uid="{00000000-0005-0000-0000-00009B010000}"/>
    <cellStyle name="Millares 21 2 3" xfId="528" xr:uid="{00000000-0005-0000-0000-00009C010000}"/>
    <cellStyle name="Millares 21 3" xfId="221" xr:uid="{00000000-0005-0000-0000-00009D010000}"/>
    <cellStyle name="Millares 21 3 2" xfId="387" xr:uid="{00000000-0005-0000-0000-00009E010000}"/>
    <cellStyle name="Millares 21 3 2 2" xfId="746" xr:uid="{00000000-0005-0000-0000-00009F010000}"/>
    <cellStyle name="Millares 21 3 3" xfId="581" xr:uid="{00000000-0005-0000-0000-0000A0010000}"/>
    <cellStyle name="Millares 21 4" xfId="278" xr:uid="{00000000-0005-0000-0000-0000A1010000}"/>
    <cellStyle name="Millares 21 4 2" xfId="637" xr:uid="{00000000-0005-0000-0000-0000A2010000}"/>
    <cellStyle name="Millares 21 5" xfId="464" xr:uid="{00000000-0005-0000-0000-0000A3010000}"/>
    <cellStyle name="Millares 22" xfId="69" xr:uid="{00000000-0005-0000-0000-0000A4010000}"/>
    <cellStyle name="Millares 22 2" xfId="169" xr:uid="{00000000-0005-0000-0000-0000A5010000}"/>
    <cellStyle name="Millares 22 2 2" xfId="335" xr:uid="{00000000-0005-0000-0000-0000A6010000}"/>
    <cellStyle name="Millares 22 2 2 2" xfId="694" xr:uid="{00000000-0005-0000-0000-0000A7010000}"/>
    <cellStyle name="Millares 22 2 3" xfId="529" xr:uid="{00000000-0005-0000-0000-0000A8010000}"/>
    <cellStyle name="Millares 22 3" xfId="222" xr:uid="{00000000-0005-0000-0000-0000A9010000}"/>
    <cellStyle name="Millares 22 3 2" xfId="388" xr:uid="{00000000-0005-0000-0000-0000AA010000}"/>
    <cellStyle name="Millares 22 3 2 2" xfId="747" xr:uid="{00000000-0005-0000-0000-0000AB010000}"/>
    <cellStyle name="Millares 22 3 3" xfId="582" xr:uid="{00000000-0005-0000-0000-0000AC010000}"/>
    <cellStyle name="Millares 22 4" xfId="279" xr:uid="{00000000-0005-0000-0000-0000AD010000}"/>
    <cellStyle name="Millares 22 4 2" xfId="638" xr:uid="{00000000-0005-0000-0000-0000AE010000}"/>
    <cellStyle name="Millares 22 5" xfId="465" xr:uid="{00000000-0005-0000-0000-0000AF010000}"/>
    <cellStyle name="Millares 23" xfId="70" xr:uid="{00000000-0005-0000-0000-0000B0010000}"/>
    <cellStyle name="Millares 23 2" xfId="170" xr:uid="{00000000-0005-0000-0000-0000B1010000}"/>
    <cellStyle name="Millares 23 2 2" xfId="336" xr:uid="{00000000-0005-0000-0000-0000B2010000}"/>
    <cellStyle name="Millares 23 2 2 2" xfId="695" xr:uid="{00000000-0005-0000-0000-0000B3010000}"/>
    <cellStyle name="Millares 23 2 3" xfId="530" xr:uid="{00000000-0005-0000-0000-0000B4010000}"/>
    <cellStyle name="Millares 23 3" xfId="223" xr:uid="{00000000-0005-0000-0000-0000B5010000}"/>
    <cellStyle name="Millares 23 3 2" xfId="389" xr:uid="{00000000-0005-0000-0000-0000B6010000}"/>
    <cellStyle name="Millares 23 3 2 2" xfId="748" xr:uid="{00000000-0005-0000-0000-0000B7010000}"/>
    <cellStyle name="Millares 23 3 3" xfId="583" xr:uid="{00000000-0005-0000-0000-0000B8010000}"/>
    <cellStyle name="Millares 23 4" xfId="280" xr:uid="{00000000-0005-0000-0000-0000B9010000}"/>
    <cellStyle name="Millares 23 4 2" xfId="639" xr:uid="{00000000-0005-0000-0000-0000BA010000}"/>
    <cellStyle name="Millares 23 5" xfId="466" xr:uid="{00000000-0005-0000-0000-0000BB010000}"/>
    <cellStyle name="Millares 24" xfId="75" xr:uid="{00000000-0005-0000-0000-0000BC010000}"/>
    <cellStyle name="Millares 24 2" xfId="175" xr:uid="{00000000-0005-0000-0000-0000BD010000}"/>
    <cellStyle name="Millares 24 2 2" xfId="341" xr:uid="{00000000-0005-0000-0000-0000BE010000}"/>
    <cellStyle name="Millares 24 2 2 2" xfId="700" xr:uid="{00000000-0005-0000-0000-0000BF010000}"/>
    <cellStyle name="Millares 24 2 3" xfId="535" xr:uid="{00000000-0005-0000-0000-0000C0010000}"/>
    <cellStyle name="Millares 24 3" xfId="228" xr:uid="{00000000-0005-0000-0000-0000C1010000}"/>
    <cellStyle name="Millares 24 3 2" xfId="394" xr:uid="{00000000-0005-0000-0000-0000C2010000}"/>
    <cellStyle name="Millares 24 3 2 2" xfId="753" xr:uid="{00000000-0005-0000-0000-0000C3010000}"/>
    <cellStyle name="Millares 24 3 3" xfId="588" xr:uid="{00000000-0005-0000-0000-0000C4010000}"/>
    <cellStyle name="Millares 24 4" xfId="285" xr:uid="{00000000-0005-0000-0000-0000C5010000}"/>
    <cellStyle name="Millares 24 4 2" xfId="644" xr:uid="{00000000-0005-0000-0000-0000C6010000}"/>
    <cellStyle name="Millares 24 5" xfId="471" xr:uid="{00000000-0005-0000-0000-0000C7010000}"/>
    <cellStyle name="Millares 25" xfId="81" xr:uid="{00000000-0005-0000-0000-0000C8010000}"/>
    <cellStyle name="Millares 25 2" xfId="181" xr:uid="{00000000-0005-0000-0000-0000C9010000}"/>
    <cellStyle name="Millares 25 2 2" xfId="347" xr:uid="{00000000-0005-0000-0000-0000CA010000}"/>
    <cellStyle name="Millares 25 2 2 2" xfId="706" xr:uid="{00000000-0005-0000-0000-0000CB010000}"/>
    <cellStyle name="Millares 25 2 3" xfId="541" xr:uid="{00000000-0005-0000-0000-0000CC010000}"/>
    <cellStyle name="Millares 25 3" xfId="233" xr:uid="{00000000-0005-0000-0000-0000CD010000}"/>
    <cellStyle name="Millares 25 3 2" xfId="399" xr:uid="{00000000-0005-0000-0000-0000CE010000}"/>
    <cellStyle name="Millares 25 3 2 2" xfId="758" xr:uid="{00000000-0005-0000-0000-0000CF010000}"/>
    <cellStyle name="Millares 25 3 3" xfId="593" xr:uid="{00000000-0005-0000-0000-0000D0010000}"/>
    <cellStyle name="Millares 25 4" xfId="289" xr:uid="{00000000-0005-0000-0000-0000D1010000}"/>
    <cellStyle name="Millares 25 4 2" xfId="648" xr:uid="{00000000-0005-0000-0000-0000D2010000}"/>
    <cellStyle name="Millares 25 5" xfId="475" xr:uid="{00000000-0005-0000-0000-0000D3010000}"/>
    <cellStyle name="Millares 26" xfId="84" xr:uid="{00000000-0005-0000-0000-0000D4010000}"/>
    <cellStyle name="Millares 26 2" xfId="182" xr:uid="{00000000-0005-0000-0000-0000D5010000}"/>
    <cellStyle name="Millares 26 2 2" xfId="348" xr:uid="{00000000-0005-0000-0000-0000D6010000}"/>
    <cellStyle name="Millares 26 2 2 2" xfId="707" xr:uid="{00000000-0005-0000-0000-0000D7010000}"/>
    <cellStyle name="Millares 26 2 3" xfId="542" xr:uid="{00000000-0005-0000-0000-0000D8010000}"/>
    <cellStyle name="Millares 26 3" xfId="234" xr:uid="{00000000-0005-0000-0000-0000D9010000}"/>
    <cellStyle name="Millares 26 3 2" xfId="400" xr:uid="{00000000-0005-0000-0000-0000DA010000}"/>
    <cellStyle name="Millares 26 3 2 2" xfId="759" xr:uid="{00000000-0005-0000-0000-0000DB010000}"/>
    <cellStyle name="Millares 26 3 3" xfId="594" xr:uid="{00000000-0005-0000-0000-0000DC010000}"/>
    <cellStyle name="Millares 26 4" xfId="290" xr:uid="{00000000-0005-0000-0000-0000DD010000}"/>
    <cellStyle name="Millares 26 4 2" xfId="649" xr:uid="{00000000-0005-0000-0000-0000DE010000}"/>
    <cellStyle name="Millares 26 5" xfId="476" xr:uid="{00000000-0005-0000-0000-0000DF010000}"/>
    <cellStyle name="Millares 27" xfId="86" xr:uid="{00000000-0005-0000-0000-0000E0010000}"/>
    <cellStyle name="Millares 27 2" xfId="183" xr:uid="{00000000-0005-0000-0000-0000E1010000}"/>
    <cellStyle name="Millares 27 2 2" xfId="349" xr:uid="{00000000-0005-0000-0000-0000E2010000}"/>
    <cellStyle name="Millares 27 2 2 2" xfId="708" xr:uid="{00000000-0005-0000-0000-0000E3010000}"/>
    <cellStyle name="Millares 27 2 3" xfId="543" xr:uid="{00000000-0005-0000-0000-0000E4010000}"/>
    <cellStyle name="Millares 27 3" xfId="235" xr:uid="{00000000-0005-0000-0000-0000E5010000}"/>
    <cellStyle name="Millares 27 3 2" xfId="401" xr:uid="{00000000-0005-0000-0000-0000E6010000}"/>
    <cellStyle name="Millares 27 3 2 2" xfId="760" xr:uid="{00000000-0005-0000-0000-0000E7010000}"/>
    <cellStyle name="Millares 27 3 3" xfId="595" xr:uid="{00000000-0005-0000-0000-0000E8010000}"/>
    <cellStyle name="Millares 27 4" xfId="291" xr:uid="{00000000-0005-0000-0000-0000E9010000}"/>
    <cellStyle name="Millares 27 4 2" xfId="650" xr:uid="{00000000-0005-0000-0000-0000EA010000}"/>
    <cellStyle name="Millares 27 5" xfId="477" xr:uid="{00000000-0005-0000-0000-0000EB010000}"/>
    <cellStyle name="Millares 28" xfId="87" xr:uid="{00000000-0005-0000-0000-0000EC010000}"/>
    <cellStyle name="Millares 28 2" xfId="184" xr:uid="{00000000-0005-0000-0000-0000ED010000}"/>
    <cellStyle name="Millares 28 2 2" xfId="350" xr:uid="{00000000-0005-0000-0000-0000EE010000}"/>
    <cellStyle name="Millares 28 2 2 2" xfId="709" xr:uid="{00000000-0005-0000-0000-0000EF010000}"/>
    <cellStyle name="Millares 28 2 3" xfId="544" xr:uid="{00000000-0005-0000-0000-0000F0010000}"/>
    <cellStyle name="Millares 28 3" xfId="236" xr:uid="{00000000-0005-0000-0000-0000F1010000}"/>
    <cellStyle name="Millares 28 3 2" xfId="402" xr:uid="{00000000-0005-0000-0000-0000F2010000}"/>
    <cellStyle name="Millares 28 3 2 2" xfId="761" xr:uid="{00000000-0005-0000-0000-0000F3010000}"/>
    <cellStyle name="Millares 28 3 3" xfId="596" xr:uid="{00000000-0005-0000-0000-0000F4010000}"/>
    <cellStyle name="Millares 28 4" xfId="292" xr:uid="{00000000-0005-0000-0000-0000F5010000}"/>
    <cellStyle name="Millares 28 4 2" xfId="651" xr:uid="{00000000-0005-0000-0000-0000F6010000}"/>
    <cellStyle name="Millares 28 5" xfId="478" xr:uid="{00000000-0005-0000-0000-0000F7010000}"/>
    <cellStyle name="Millares 29" xfId="88" xr:uid="{00000000-0005-0000-0000-0000F8010000}"/>
    <cellStyle name="Millares 29 2" xfId="185" xr:uid="{00000000-0005-0000-0000-0000F9010000}"/>
    <cellStyle name="Millares 29 2 2" xfId="351" xr:uid="{00000000-0005-0000-0000-0000FA010000}"/>
    <cellStyle name="Millares 29 2 2 2" xfId="710" xr:uid="{00000000-0005-0000-0000-0000FB010000}"/>
    <cellStyle name="Millares 29 2 3" xfId="545" xr:uid="{00000000-0005-0000-0000-0000FC010000}"/>
    <cellStyle name="Millares 29 3" xfId="237" xr:uid="{00000000-0005-0000-0000-0000FD010000}"/>
    <cellStyle name="Millares 29 3 2" xfId="403" xr:uid="{00000000-0005-0000-0000-0000FE010000}"/>
    <cellStyle name="Millares 29 3 2 2" xfId="762" xr:uid="{00000000-0005-0000-0000-0000FF010000}"/>
    <cellStyle name="Millares 29 3 3" xfId="597" xr:uid="{00000000-0005-0000-0000-000000020000}"/>
    <cellStyle name="Millares 29 4" xfId="293" xr:uid="{00000000-0005-0000-0000-000001020000}"/>
    <cellStyle name="Millares 29 4 2" xfId="652" xr:uid="{00000000-0005-0000-0000-000002020000}"/>
    <cellStyle name="Millares 29 5" xfId="479" xr:uid="{00000000-0005-0000-0000-000003020000}"/>
    <cellStyle name="Millares 3" xfId="33" xr:uid="{00000000-0005-0000-0000-000004020000}"/>
    <cellStyle name="Millares 3 2" xfId="149" xr:uid="{00000000-0005-0000-0000-000005020000}"/>
    <cellStyle name="Millares 3 2 2" xfId="315" xr:uid="{00000000-0005-0000-0000-000006020000}"/>
    <cellStyle name="Millares 3 2 2 2" xfId="674" xr:uid="{00000000-0005-0000-0000-000007020000}"/>
    <cellStyle name="Millares 3 2 3" xfId="509" xr:uid="{00000000-0005-0000-0000-000008020000}"/>
    <cellStyle name="Millares 3 3" xfId="202" xr:uid="{00000000-0005-0000-0000-000009020000}"/>
    <cellStyle name="Millares 3 3 2" xfId="368" xr:uid="{00000000-0005-0000-0000-00000A020000}"/>
    <cellStyle name="Millares 3 3 2 2" xfId="727" xr:uid="{00000000-0005-0000-0000-00000B020000}"/>
    <cellStyle name="Millares 3 3 3" xfId="562" xr:uid="{00000000-0005-0000-0000-00000C020000}"/>
    <cellStyle name="Millares 3 4" xfId="260" xr:uid="{00000000-0005-0000-0000-00000D020000}"/>
    <cellStyle name="Millares 3 4 2" xfId="619" xr:uid="{00000000-0005-0000-0000-00000E020000}"/>
    <cellStyle name="Millares 3 5" xfId="446" xr:uid="{00000000-0005-0000-0000-00000F020000}"/>
    <cellStyle name="Millares 30" xfId="92" xr:uid="{00000000-0005-0000-0000-000010020000}"/>
    <cellStyle name="Millares 30 2" xfId="186" xr:uid="{00000000-0005-0000-0000-000011020000}"/>
    <cellStyle name="Millares 30 2 2" xfId="352" xr:uid="{00000000-0005-0000-0000-000012020000}"/>
    <cellStyle name="Millares 30 2 2 2" xfId="711" xr:uid="{00000000-0005-0000-0000-000013020000}"/>
    <cellStyle name="Millares 30 2 3" xfId="546" xr:uid="{00000000-0005-0000-0000-000014020000}"/>
    <cellStyle name="Millares 30 3" xfId="238" xr:uid="{00000000-0005-0000-0000-000015020000}"/>
    <cellStyle name="Millares 30 3 2" xfId="404" xr:uid="{00000000-0005-0000-0000-000016020000}"/>
    <cellStyle name="Millares 30 3 2 2" xfId="763" xr:uid="{00000000-0005-0000-0000-000017020000}"/>
    <cellStyle name="Millares 30 3 3" xfId="598" xr:uid="{00000000-0005-0000-0000-000018020000}"/>
    <cellStyle name="Millares 30 4" xfId="294" xr:uid="{00000000-0005-0000-0000-000019020000}"/>
    <cellStyle name="Millares 30 4 2" xfId="653" xr:uid="{00000000-0005-0000-0000-00001A020000}"/>
    <cellStyle name="Millares 30 5" xfId="480" xr:uid="{00000000-0005-0000-0000-00001B020000}"/>
    <cellStyle name="Millares 31" xfId="94" xr:uid="{00000000-0005-0000-0000-00001C020000}"/>
    <cellStyle name="Millares 31 2" xfId="187" xr:uid="{00000000-0005-0000-0000-00001D020000}"/>
    <cellStyle name="Millares 31 2 2" xfId="353" xr:uid="{00000000-0005-0000-0000-00001E020000}"/>
    <cellStyle name="Millares 31 2 2 2" xfId="712" xr:uid="{00000000-0005-0000-0000-00001F020000}"/>
    <cellStyle name="Millares 31 2 3" xfId="547" xr:uid="{00000000-0005-0000-0000-000020020000}"/>
    <cellStyle name="Millares 31 3" xfId="239" xr:uid="{00000000-0005-0000-0000-000021020000}"/>
    <cellStyle name="Millares 31 3 2" xfId="405" xr:uid="{00000000-0005-0000-0000-000022020000}"/>
    <cellStyle name="Millares 31 3 2 2" xfId="764" xr:uid="{00000000-0005-0000-0000-000023020000}"/>
    <cellStyle name="Millares 31 3 3" xfId="599" xr:uid="{00000000-0005-0000-0000-000024020000}"/>
    <cellStyle name="Millares 31 4" xfId="295" xr:uid="{00000000-0005-0000-0000-000025020000}"/>
    <cellStyle name="Millares 31 4 2" xfId="654" xr:uid="{00000000-0005-0000-0000-000026020000}"/>
    <cellStyle name="Millares 31 5" xfId="481" xr:uid="{00000000-0005-0000-0000-000027020000}"/>
    <cellStyle name="Millares 32" xfId="95" xr:uid="{00000000-0005-0000-0000-000028020000}"/>
    <cellStyle name="Millares 32 2" xfId="188" xr:uid="{00000000-0005-0000-0000-000029020000}"/>
    <cellStyle name="Millares 32 2 2" xfId="354" xr:uid="{00000000-0005-0000-0000-00002A020000}"/>
    <cellStyle name="Millares 32 2 2 2" xfId="713" xr:uid="{00000000-0005-0000-0000-00002B020000}"/>
    <cellStyle name="Millares 32 2 3" xfId="548" xr:uid="{00000000-0005-0000-0000-00002C020000}"/>
    <cellStyle name="Millares 32 3" xfId="240" xr:uid="{00000000-0005-0000-0000-00002D020000}"/>
    <cellStyle name="Millares 32 3 2" xfId="406" xr:uid="{00000000-0005-0000-0000-00002E020000}"/>
    <cellStyle name="Millares 32 3 2 2" xfId="765" xr:uid="{00000000-0005-0000-0000-00002F020000}"/>
    <cellStyle name="Millares 32 3 3" xfId="600" xr:uid="{00000000-0005-0000-0000-000030020000}"/>
    <cellStyle name="Millares 32 4" xfId="296" xr:uid="{00000000-0005-0000-0000-000031020000}"/>
    <cellStyle name="Millares 32 4 2" xfId="655" xr:uid="{00000000-0005-0000-0000-000032020000}"/>
    <cellStyle name="Millares 32 5" xfId="482" xr:uid="{00000000-0005-0000-0000-000033020000}"/>
    <cellStyle name="Millares 33" xfId="96" xr:uid="{00000000-0005-0000-0000-000034020000}"/>
    <cellStyle name="Millares 33 2" xfId="189" xr:uid="{00000000-0005-0000-0000-000035020000}"/>
    <cellStyle name="Millares 33 2 2" xfId="355" xr:uid="{00000000-0005-0000-0000-000036020000}"/>
    <cellStyle name="Millares 33 2 2 2" xfId="714" xr:uid="{00000000-0005-0000-0000-000037020000}"/>
    <cellStyle name="Millares 33 2 3" xfId="549" xr:uid="{00000000-0005-0000-0000-000038020000}"/>
    <cellStyle name="Millares 33 3" xfId="241" xr:uid="{00000000-0005-0000-0000-000039020000}"/>
    <cellStyle name="Millares 33 3 2" xfId="407" xr:uid="{00000000-0005-0000-0000-00003A020000}"/>
    <cellStyle name="Millares 33 3 2 2" xfId="766" xr:uid="{00000000-0005-0000-0000-00003B020000}"/>
    <cellStyle name="Millares 33 3 3" xfId="601" xr:uid="{00000000-0005-0000-0000-00003C020000}"/>
    <cellStyle name="Millares 33 4" xfId="297" xr:uid="{00000000-0005-0000-0000-00003D020000}"/>
    <cellStyle name="Millares 33 4 2" xfId="656" xr:uid="{00000000-0005-0000-0000-00003E020000}"/>
    <cellStyle name="Millares 33 5" xfId="483" xr:uid="{00000000-0005-0000-0000-00003F020000}"/>
    <cellStyle name="Millares 34" xfId="144" xr:uid="{00000000-0005-0000-0000-000040020000}"/>
    <cellStyle name="Millares 34 2" xfId="310" xr:uid="{00000000-0005-0000-0000-000041020000}"/>
    <cellStyle name="Millares 34 2 2" xfId="669" xr:uid="{00000000-0005-0000-0000-000042020000}"/>
    <cellStyle name="Millares 34 3" xfId="504" xr:uid="{00000000-0005-0000-0000-000043020000}"/>
    <cellStyle name="Millares 35" xfId="180" xr:uid="{00000000-0005-0000-0000-000044020000}"/>
    <cellStyle name="Millares 35 2" xfId="346" xr:uid="{00000000-0005-0000-0000-000045020000}"/>
    <cellStyle name="Millares 35 2 2" xfId="705" xr:uid="{00000000-0005-0000-0000-000046020000}"/>
    <cellStyle name="Millares 35 3" xfId="540" xr:uid="{00000000-0005-0000-0000-000047020000}"/>
    <cellStyle name="Millares 36" xfId="192" xr:uid="{00000000-0005-0000-0000-000048020000}"/>
    <cellStyle name="Millares 36 2" xfId="358" xr:uid="{00000000-0005-0000-0000-000049020000}"/>
    <cellStyle name="Millares 36 2 2" xfId="717" xr:uid="{00000000-0005-0000-0000-00004A020000}"/>
    <cellStyle name="Millares 36 3" xfId="552" xr:uid="{00000000-0005-0000-0000-00004B020000}"/>
    <cellStyle name="Millares 37" xfId="156" xr:uid="{00000000-0005-0000-0000-00004C020000}"/>
    <cellStyle name="Millares 37 2" xfId="322" xr:uid="{00000000-0005-0000-0000-00004D020000}"/>
    <cellStyle name="Millares 37 2 2" xfId="681" xr:uid="{00000000-0005-0000-0000-00004E020000}"/>
    <cellStyle name="Millares 37 3" xfId="516" xr:uid="{00000000-0005-0000-0000-00004F020000}"/>
    <cellStyle name="Millares 38" xfId="191" xr:uid="{00000000-0005-0000-0000-000050020000}"/>
    <cellStyle name="Millares 38 2" xfId="357" xr:uid="{00000000-0005-0000-0000-000051020000}"/>
    <cellStyle name="Millares 38 2 2" xfId="716" xr:uid="{00000000-0005-0000-0000-000052020000}"/>
    <cellStyle name="Millares 38 3" xfId="551" xr:uid="{00000000-0005-0000-0000-000053020000}"/>
    <cellStyle name="Millares 39" xfId="190" xr:uid="{00000000-0005-0000-0000-000054020000}"/>
    <cellStyle name="Millares 39 2" xfId="356" xr:uid="{00000000-0005-0000-0000-000055020000}"/>
    <cellStyle name="Millares 39 2 2" xfId="715" xr:uid="{00000000-0005-0000-0000-000056020000}"/>
    <cellStyle name="Millares 39 3" xfId="550" xr:uid="{00000000-0005-0000-0000-000057020000}"/>
    <cellStyle name="Millares 4" xfId="34" xr:uid="{00000000-0005-0000-0000-000058020000}"/>
    <cellStyle name="Millares 4 2" xfId="150" xr:uid="{00000000-0005-0000-0000-000059020000}"/>
    <cellStyle name="Millares 4 2 2" xfId="316" xr:uid="{00000000-0005-0000-0000-00005A020000}"/>
    <cellStyle name="Millares 4 2 2 2" xfId="675" xr:uid="{00000000-0005-0000-0000-00005B020000}"/>
    <cellStyle name="Millares 4 2 3" xfId="510" xr:uid="{00000000-0005-0000-0000-00005C020000}"/>
    <cellStyle name="Millares 4 3" xfId="203" xr:uid="{00000000-0005-0000-0000-00005D020000}"/>
    <cellStyle name="Millares 4 3 2" xfId="369" xr:uid="{00000000-0005-0000-0000-00005E020000}"/>
    <cellStyle name="Millares 4 3 2 2" xfId="728" xr:uid="{00000000-0005-0000-0000-00005F020000}"/>
    <cellStyle name="Millares 4 3 3" xfId="563" xr:uid="{00000000-0005-0000-0000-000060020000}"/>
    <cellStyle name="Millares 4 4" xfId="261" xr:uid="{00000000-0005-0000-0000-000061020000}"/>
    <cellStyle name="Millares 4 4 2" xfId="620" xr:uid="{00000000-0005-0000-0000-000062020000}"/>
    <cellStyle name="Millares 4 5" xfId="447" xr:uid="{00000000-0005-0000-0000-000063020000}"/>
    <cellStyle name="Millares 40" xfId="197" xr:uid="{00000000-0005-0000-0000-000064020000}"/>
    <cellStyle name="Millares 40 2" xfId="363" xr:uid="{00000000-0005-0000-0000-000065020000}"/>
    <cellStyle name="Millares 40 2 2" xfId="722" xr:uid="{00000000-0005-0000-0000-000066020000}"/>
    <cellStyle name="Millares 40 3" xfId="557" xr:uid="{00000000-0005-0000-0000-000067020000}"/>
    <cellStyle name="Millares 41" xfId="217" xr:uid="{00000000-0005-0000-0000-000068020000}"/>
    <cellStyle name="Millares 41 2" xfId="383" xr:uid="{00000000-0005-0000-0000-000069020000}"/>
    <cellStyle name="Millares 41 2 2" xfId="742" xr:uid="{00000000-0005-0000-0000-00006A020000}"/>
    <cellStyle name="Millares 41 3" xfId="577" xr:uid="{00000000-0005-0000-0000-00006B020000}"/>
    <cellStyle name="Millares 42" xfId="255" xr:uid="{00000000-0005-0000-0000-00006C020000}"/>
    <cellStyle name="Millares 42 2" xfId="614" xr:uid="{00000000-0005-0000-0000-00006D020000}"/>
    <cellStyle name="Millares 43" xfId="775" xr:uid="{00000000-0005-0000-0000-00006E020000}"/>
    <cellStyle name="Millares 5" xfId="35" xr:uid="{00000000-0005-0000-0000-00006F020000}"/>
    <cellStyle name="Millares 5 2" xfId="151" xr:uid="{00000000-0005-0000-0000-000070020000}"/>
    <cellStyle name="Millares 5 2 2" xfId="317" xr:uid="{00000000-0005-0000-0000-000071020000}"/>
    <cellStyle name="Millares 5 2 2 2" xfId="676" xr:uid="{00000000-0005-0000-0000-000072020000}"/>
    <cellStyle name="Millares 5 2 3" xfId="511" xr:uid="{00000000-0005-0000-0000-000073020000}"/>
    <cellStyle name="Millares 5 3" xfId="204" xr:uid="{00000000-0005-0000-0000-000074020000}"/>
    <cellStyle name="Millares 5 3 2" xfId="370" xr:uid="{00000000-0005-0000-0000-000075020000}"/>
    <cellStyle name="Millares 5 3 2 2" xfId="729" xr:uid="{00000000-0005-0000-0000-000076020000}"/>
    <cellStyle name="Millares 5 3 3" xfId="564" xr:uid="{00000000-0005-0000-0000-000077020000}"/>
    <cellStyle name="Millares 5 4" xfId="262" xr:uid="{00000000-0005-0000-0000-000078020000}"/>
    <cellStyle name="Millares 5 4 2" xfId="621" xr:uid="{00000000-0005-0000-0000-000079020000}"/>
    <cellStyle name="Millares 5 5" xfId="448" xr:uid="{00000000-0005-0000-0000-00007A020000}"/>
    <cellStyle name="Millares 6" xfId="39" xr:uid="{00000000-0005-0000-0000-00007B020000}"/>
    <cellStyle name="Millares 6 2" xfId="152" xr:uid="{00000000-0005-0000-0000-00007C020000}"/>
    <cellStyle name="Millares 6 2 2" xfId="318" xr:uid="{00000000-0005-0000-0000-00007D020000}"/>
    <cellStyle name="Millares 6 2 2 2" xfId="677" xr:uid="{00000000-0005-0000-0000-00007E020000}"/>
    <cellStyle name="Millares 6 2 3" xfId="512" xr:uid="{00000000-0005-0000-0000-00007F020000}"/>
    <cellStyle name="Millares 6 3" xfId="205" xr:uid="{00000000-0005-0000-0000-000080020000}"/>
    <cellStyle name="Millares 6 3 2" xfId="371" xr:uid="{00000000-0005-0000-0000-000081020000}"/>
    <cellStyle name="Millares 6 3 2 2" xfId="730" xr:uid="{00000000-0005-0000-0000-000082020000}"/>
    <cellStyle name="Millares 6 3 3" xfId="565" xr:uid="{00000000-0005-0000-0000-000083020000}"/>
    <cellStyle name="Millares 6 4" xfId="263" xr:uid="{00000000-0005-0000-0000-000084020000}"/>
    <cellStyle name="Millares 6 4 2" xfId="622" xr:uid="{00000000-0005-0000-0000-000085020000}"/>
    <cellStyle name="Millares 6 5" xfId="449" xr:uid="{00000000-0005-0000-0000-000086020000}"/>
    <cellStyle name="Millares 7" xfId="41" xr:uid="{00000000-0005-0000-0000-000087020000}"/>
    <cellStyle name="Millares 7 2" xfId="153" xr:uid="{00000000-0005-0000-0000-000088020000}"/>
    <cellStyle name="Millares 7 2 2" xfId="319" xr:uid="{00000000-0005-0000-0000-000089020000}"/>
    <cellStyle name="Millares 7 2 2 2" xfId="678" xr:uid="{00000000-0005-0000-0000-00008A020000}"/>
    <cellStyle name="Millares 7 2 3" xfId="513" xr:uid="{00000000-0005-0000-0000-00008B020000}"/>
    <cellStyle name="Millares 7 3" xfId="206" xr:uid="{00000000-0005-0000-0000-00008C020000}"/>
    <cellStyle name="Millares 7 3 2" xfId="372" xr:uid="{00000000-0005-0000-0000-00008D020000}"/>
    <cellStyle name="Millares 7 3 2 2" xfId="731" xr:uid="{00000000-0005-0000-0000-00008E020000}"/>
    <cellStyle name="Millares 7 3 3" xfId="566" xr:uid="{00000000-0005-0000-0000-00008F020000}"/>
    <cellStyle name="Millares 7 4" xfId="264" xr:uid="{00000000-0005-0000-0000-000090020000}"/>
    <cellStyle name="Millares 7 4 2" xfId="623" xr:uid="{00000000-0005-0000-0000-000091020000}"/>
    <cellStyle name="Millares 7 5" xfId="450" xr:uid="{00000000-0005-0000-0000-000092020000}"/>
    <cellStyle name="Millares 8" xfId="43" xr:uid="{00000000-0005-0000-0000-000093020000}"/>
    <cellStyle name="Millares 8 2" xfId="154" xr:uid="{00000000-0005-0000-0000-000094020000}"/>
    <cellStyle name="Millares 8 2 2" xfId="320" xr:uid="{00000000-0005-0000-0000-000095020000}"/>
    <cellStyle name="Millares 8 2 2 2" xfId="679" xr:uid="{00000000-0005-0000-0000-000096020000}"/>
    <cellStyle name="Millares 8 2 3" xfId="514" xr:uid="{00000000-0005-0000-0000-000097020000}"/>
    <cellStyle name="Millares 8 3" xfId="207" xr:uid="{00000000-0005-0000-0000-000098020000}"/>
    <cellStyle name="Millares 8 3 2" xfId="373" xr:uid="{00000000-0005-0000-0000-000099020000}"/>
    <cellStyle name="Millares 8 3 2 2" xfId="732" xr:uid="{00000000-0005-0000-0000-00009A020000}"/>
    <cellStyle name="Millares 8 3 3" xfId="567" xr:uid="{00000000-0005-0000-0000-00009B020000}"/>
    <cellStyle name="Millares 8 4" xfId="265" xr:uid="{00000000-0005-0000-0000-00009C020000}"/>
    <cellStyle name="Millares 8 4 2" xfId="624" xr:uid="{00000000-0005-0000-0000-00009D020000}"/>
    <cellStyle name="Millares 8 5" xfId="451" xr:uid="{00000000-0005-0000-0000-00009E020000}"/>
    <cellStyle name="Millares 9" xfId="45" xr:uid="{00000000-0005-0000-0000-00009F020000}"/>
    <cellStyle name="Millares 9 2" xfId="155" xr:uid="{00000000-0005-0000-0000-0000A0020000}"/>
    <cellStyle name="Millares 9 2 2" xfId="321" xr:uid="{00000000-0005-0000-0000-0000A1020000}"/>
    <cellStyle name="Millares 9 2 2 2" xfId="680" xr:uid="{00000000-0005-0000-0000-0000A2020000}"/>
    <cellStyle name="Millares 9 2 3" xfId="515" xr:uid="{00000000-0005-0000-0000-0000A3020000}"/>
    <cellStyle name="Millares 9 3" xfId="208" xr:uid="{00000000-0005-0000-0000-0000A4020000}"/>
    <cellStyle name="Millares 9 3 2" xfId="374" xr:uid="{00000000-0005-0000-0000-0000A5020000}"/>
    <cellStyle name="Millares 9 3 2 2" xfId="733" xr:uid="{00000000-0005-0000-0000-0000A6020000}"/>
    <cellStyle name="Millares 9 3 3" xfId="568" xr:uid="{00000000-0005-0000-0000-0000A7020000}"/>
    <cellStyle name="Millares 9 4" xfId="266" xr:uid="{00000000-0005-0000-0000-0000A8020000}"/>
    <cellStyle name="Millares 9 4 2" xfId="625" xr:uid="{00000000-0005-0000-0000-0000A9020000}"/>
    <cellStyle name="Millares 9 5" xfId="452" xr:uid="{00000000-0005-0000-0000-0000AA020000}"/>
    <cellStyle name="Moneda" xfId="1" builtinId="4"/>
    <cellStyle name="Moneda [0]" xfId="3" builtinId="7"/>
    <cellStyle name="Moneda [0] 2" xfId="7" xr:uid="{00000000-0005-0000-0000-0000AD020000}"/>
    <cellStyle name="Moneda [0] 2 2" xfId="107" xr:uid="{00000000-0005-0000-0000-0000AE020000}"/>
    <cellStyle name="Moneda [0] 3" xfId="128" xr:uid="{00000000-0005-0000-0000-0000AF020000}"/>
    <cellStyle name="Moneda [0] 3 2" xfId="133" xr:uid="{00000000-0005-0000-0000-0000B0020000}"/>
    <cellStyle name="Moneda [0] 3 2 2" xfId="493" xr:uid="{00000000-0005-0000-0000-0000B1020000}"/>
    <cellStyle name="Moneda [0] 3 3" xfId="488" xr:uid="{00000000-0005-0000-0000-0000B2020000}"/>
    <cellStyle name="Moneda [0] 4" xfId="418" xr:uid="{00000000-0005-0000-0000-0000B3020000}"/>
    <cellStyle name="Moneda [0] 4 2" xfId="777" xr:uid="{00000000-0005-0000-0000-0000B4020000}"/>
    <cellStyle name="Moneda [0] 5" xfId="18" xr:uid="{00000000-0005-0000-0000-0000B5020000}"/>
    <cellStyle name="Moneda [0] 6" xfId="431" xr:uid="{00000000-0005-0000-0000-0000B6020000}"/>
    <cellStyle name="Moneda 10" xfId="38" xr:uid="{00000000-0005-0000-0000-0000B7020000}"/>
    <cellStyle name="Moneda 11" xfId="40" xr:uid="{00000000-0005-0000-0000-0000B8020000}"/>
    <cellStyle name="Moneda 12" xfId="36" xr:uid="{00000000-0005-0000-0000-0000B9020000}"/>
    <cellStyle name="Moneda 13" xfId="42" xr:uid="{00000000-0005-0000-0000-0000BA020000}"/>
    <cellStyle name="Moneda 14" xfId="44" xr:uid="{00000000-0005-0000-0000-0000BB020000}"/>
    <cellStyle name="Moneda 15" xfId="46" xr:uid="{00000000-0005-0000-0000-0000BC020000}"/>
    <cellStyle name="Moneda 16" xfId="48" xr:uid="{00000000-0005-0000-0000-0000BD020000}"/>
    <cellStyle name="Moneda 17" xfId="50" xr:uid="{00000000-0005-0000-0000-0000BE020000}"/>
    <cellStyle name="Moneda 18" xfId="56" xr:uid="{00000000-0005-0000-0000-0000BF020000}"/>
    <cellStyle name="Moneda 19" xfId="55" xr:uid="{00000000-0005-0000-0000-0000C0020000}"/>
    <cellStyle name="Moneda 2" xfId="5" xr:uid="{00000000-0005-0000-0000-0000C1020000}"/>
    <cellStyle name="Moneda 2 2" xfId="101" xr:uid="{00000000-0005-0000-0000-0000C2020000}"/>
    <cellStyle name="Moneda 20" xfId="54" xr:uid="{00000000-0005-0000-0000-0000C3020000}"/>
    <cellStyle name="Moneda 21" xfId="58" xr:uid="{00000000-0005-0000-0000-0000C4020000}"/>
    <cellStyle name="Moneda 22" xfId="60" xr:uid="{00000000-0005-0000-0000-0000C5020000}"/>
    <cellStyle name="Moneda 23" xfId="62" xr:uid="{00000000-0005-0000-0000-0000C6020000}"/>
    <cellStyle name="Moneda 24" xfId="64" xr:uid="{00000000-0005-0000-0000-0000C7020000}"/>
    <cellStyle name="Moneda 25" xfId="66" xr:uid="{00000000-0005-0000-0000-0000C8020000}"/>
    <cellStyle name="Moneda 26" xfId="80" xr:uid="{00000000-0005-0000-0000-0000C9020000}"/>
    <cellStyle name="Moneda 27" xfId="83" xr:uid="{00000000-0005-0000-0000-0000CA020000}"/>
    <cellStyle name="Moneda 28" xfId="78" xr:uid="{00000000-0005-0000-0000-0000CB020000}"/>
    <cellStyle name="Moneda 29" xfId="82" xr:uid="{00000000-0005-0000-0000-0000CC020000}"/>
    <cellStyle name="Moneda 3" xfId="10" xr:uid="{00000000-0005-0000-0000-0000CD020000}"/>
    <cellStyle name="Moneda 3 2" xfId="105" xr:uid="{00000000-0005-0000-0000-0000CE020000}"/>
    <cellStyle name="Moneda 3 3" xfId="423" xr:uid="{00000000-0005-0000-0000-0000CF020000}"/>
    <cellStyle name="Moneda 3 3 2" xfId="781" xr:uid="{00000000-0005-0000-0000-0000D0020000}"/>
    <cellStyle name="Moneda 3 4" xfId="22" xr:uid="{00000000-0005-0000-0000-0000D1020000}"/>
    <cellStyle name="Moneda 3 5" xfId="435" xr:uid="{00000000-0005-0000-0000-0000D2020000}"/>
    <cellStyle name="Moneda 30" xfId="85" xr:uid="{00000000-0005-0000-0000-0000D3020000}"/>
    <cellStyle name="Moneda 31" xfId="91" xr:uid="{00000000-0005-0000-0000-0000D4020000}"/>
    <cellStyle name="Moneda 32" xfId="90" xr:uid="{00000000-0005-0000-0000-0000D5020000}"/>
    <cellStyle name="Moneda 33" xfId="89" xr:uid="{00000000-0005-0000-0000-0000D6020000}"/>
    <cellStyle name="Moneda 34" xfId="93" xr:uid="{00000000-0005-0000-0000-0000D7020000}"/>
    <cellStyle name="Moneda 35" xfId="134" xr:uid="{00000000-0005-0000-0000-0000D8020000}"/>
    <cellStyle name="Moneda 35 2" xfId="494" xr:uid="{00000000-0005-0000-0000-0000D9020000}"/>
    <cellStyle name="Moneda 36" xfId="135" xr:uid="{00000000-0005-0000-0000-0000DA020000}"/>
    <cellStyle name="Moneda 36 2" xfId="495" xr:uid="{00000000-0005-0000-0000-0000DB020000}"/>
    <cellStyle name="Moneda 37" xfId="136" xr:uid="{00000000-0005-0000-0000-0000DC020000}"/>
    <cellStyle name="Moneda 37 2" xfId="496" xr:uid="{00000000-0005-0000-0000-0000DD020000}"/>
    <cellStyle name="Moneda 38" xfId="137" xr:uid="{00000000-0005-0000-0000-0000DE020000}"/>
    <cellStyle name="Moneda 38 2" xfId="497" xr:uid="{00000000-0005-0000-0000-0000DF020000}"/>
    <cellStyle name="Moneda 39" xfId="138" xr:uid="{00000000-0005-0000-0000-0000E0020000}"/>
    <cellStyle name="Moneda 39 2" xfId="498" xr:uid="{00000000-0005-0000-0000-0000E1020000}"/>
    <cellStyle name="Moneda 4" xfId="12" xr:uid="{00000000-0005-0000-0000-0000E2020000}"/>
    <cellStyle name="Moneda 4 2" xfId="425" xr:uid="{00000000-0005-0000-0000-0000E3020000}"/>
    <cellStyle name="Moneda 4 2 2" xfId="783" xr:uid="{00000000-0005-0000-0000-0000E4020000}"/>
    <cellStyle name="Moneda 4 3" xfId="24" xr:uid="{00000000-0005-0000-0000-0000E5020000}"/>
    <cellStyle name="Moneda 4 4" xfId="437" xr:uid="{00000000-0005-0000-0000-0000E6020000}"/>
    <cellStyle name="Moneda 40" xfId="139" xr:uid="{00000000-0005-0000-0000-0000E7020000}"/>
    <cellStyle name="Moneda 40 2" xfId="499" xr:uid="{00000000-0005-0000-0000-0000E8020000}"/>
    <cellStyle name="Moneda 41" xfId="417" xr:uid="{00000000-0005-0000-0000-0000E9020000}"/>
    <cellStyle name="Moneda 41 2" xfId="776" xr:uid="{00000000-0005-0000-0000-0000EA020000}"/>
    <cellStyle name="Moneda 42" xfId="17" xr:uid="{00000000-0005-0000-0000-0000EB020000}"/>
    <cellStyle name="Moneda 43" xfId="430" xr:uid="{00000000-0005-0000-0000-0000EC020000}"/>
    <cellStyle name="Moneda 5" xfId="8" xr:uid="{00000000-0005-0000-0000-0000ED020000}"/>
    <cellStyle name="Moneda 5 2" xfId="421" xr:uid="{00000000-0005-0000-0000-0000EE020000}"/>
    <cellStyle name="Moneda 5 2 2" xfId="779" xr:uid="{00000000-0005-0000-0000-0000EF020000}"/>
    <cellStyle name="Moneda 5 3" xfId="20" xr:uid="{00000000-0005-0000-0000-0000F0020000}"/>
    <cellStyle name="Moneda 5 4" xfId="433" xr:uid="{00000000-0005-0000-0000-0000F1020000}"/>
    <cellStyle name="Moneda 6" xfId="11" xr:uid="{00000000-0005-0000-0000-0000F2020000}"/>
    <cellStyle name="Moneda 6 2" xfId="424" xr:uid="{00000000-0005-0000-0000-0000F3020000}"/>
    <cellStyle name="Moneda 6 2 2" xfId="782" xr:uid="{00000000-0005-0000-0000-0000F4020000}"/>
    <cellStyle name="Moneda 6 3" xfId="23" xr:uid="{00000000-0005-0000-0000-0000F5020000}"/>
    <cellStyle name="Moneda 6 4" xfId="436" xr:uid="{00000000-0005-0000-0000-0000F6020000}"/>
    <cellStyle name="Moneda 7" xfId="13" xr:uid="{00000000-0005-0000-0000-0000F7020000}"/>
    <cellStyle name="Moneda 7 2" xfId="426" xr:uid="{00000000-0005-0000-0000-0000F8020000}"/>
    <cellStyle name="Moneda 7 2 2" xfId="784" xr:uid="{00000000-0005-0000-0000-0000F9020000}"/>
    <cellStyle name="Moneda 7 3" xfId="25" xr:uid="{00000000-0005-0000-0000-0000FA020000}"/>
    <cellStyle name="Moneda 7 4" xfId="438" xr:uid="{00000000-0005-0000-0000-0000FB020000}"/>
    <cellStyle name="Moneda 8" xfId="14" xr:uid="{00000000-0005-0000-0000-0000FC020000}"/>
    <cellStyle name="Moneda 8 2" xfId="427" xr:uid="{00000000-0005-0000-0000-0000FD020000}"/>
    <cellStyle name="Moneda 8 2 2" xfId="785" xr:uid="{00000000-0005-0000-0000-0000FE020000}"/>
    <cellStyle name="Moneda 8 3" xfId="26" xr:uid="{00000000-0005-0000-0000-0000FF020000}"/>
    <cellStyle name="Moneda 8 4" xfId="439" xr:uid="{00000000-0005-0000-0000-000000030000}"/>
    <cellStyle name="Moneda 9" xfId="37" xr:uid="{00000000-0005-0000-0000-000001030000}"/>
    <cellStyle name="Neutral 2" xfId="108" xr:uid="{00000000-0005-0000-0000-000002030000}"/>
    <cellStyle name="Normal" xfId="0" builtinId="0"/>
    <cellStyle name="Normal 14" xfId="109" xr:uid="{00000000-0005-0000-0000-000004030000}"/>
    <cellStyle name="Normal 2" xfId="100" xr:uid="{00000000-0005-0000-0000-000005030000}"/>
    <cellStyle name="Normal 2 2" xfId="250" xr:uid="{00000000-0005-0000-0000-000006030000}"/>
    <cellStyle name="Normal 2 2 2 2" xfId="104" xr:uid="{00000000-0005-0000-0000-000007030000}"/>
    <cellStyle name="Normal 3" xfId="102" xr:uid="{00000000-0005-0000-0000-000008030000}"/>
    <cellStyle name="Normal 4" xfId="112" xr:uid="{00000000-0005-0000-0000-000009030000}"/>
    <cellStyle name="Normal 5" xfId="99" xr:uid="{00000000-0005-0000-0000-00000A030000}"/>
    <cellStyle name="Normal 6" xfId="420" xr:uid="{00000000-0005-0000-0000-00000B030000}"/>
    <cellStyle name="Porcentaje" xfId="2" builtinId="5"/>
    <cellStyle name="Porcentaje 2" xfId="106" xr:uid="{00000000-0005-0000-0000-00000D030000}"/>
    <cellStyle name="Porcentaje 3" xfId="113" xr:uid="{00000000-0005-0000-0000-00000E030000}"/>
    <cellStyle name="Porcentaje 4" xfId="103" xr:uid="{00000000-0005-0000-0000-00000F030000}"/>
    <cellStyle name="Porcentaje 5" xfId="416" xr:uid="{00000000-0005-0000-0000-000010030000}"/>
    <cellStyle name="Texto explicativo 2" xfId="120" xr:uid="{00000000-0005-0000-0000-000011030000}"/>
    <cellStyle name="Título 2 2" xfId="117" xr:uid="{00000000-0005-0000-0000-000012030000}"/>
    <cellStyle name="Título 3 2" xfId="116" xr:uid="{00000000-0005-0000-0000-000013030000}"/>
  </cellStyles>
  <dxfs count="93">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fif"/></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662240</xdr:colOff>
      <xdr:row>0</xdr:row>
      <xdr:rowOff>0</xdr:rowOff>
    </xdr:from>
    <xdr:to>
      <xdr:col>15</xdr:col>
      <xdr:colOff>1</xdr:colOff>
      <xdr:row>1</xdr:row>
      <xdr:rowOff>3567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05218" y="0"/>
          <a:ext cx="5545064" cy="888286"/>
        </a:xfrm>
        <a:prstGeom prst="rect">
          <a:avLst/>
        </a:prstGeom>
      </xdr:spPr>
    </xdr:pic>
    <xdr:clientData/>
  </xdr:twoCellAnchor>
  <xdr:twoCellAnchor editAs="oneCell">
    <xdr:from>
      <xdr:col>0</xdr:col>
      <xdr:colOff>1</xdr:colOff>
      <xdr:row>0</xdr:row>
      <xdr:rowOff>64215</xdr:rowOff>
    </xdr:from>
    <xdr:to>
      <xdr:col>2</xdr:col>
      <xdr:colOff>1048822</xdr:colOff>
      <xdr:row>0</xdr:row>
      <xdr:rowOff>856019</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64215"/>
          <a:ext cx="2750478" cy="791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791966</xdr:colOff>
      <xdr:row>0</xdr:row>
      <xdr:rowOff>64215</xdr:rowOff>
    </xdr:from>
    <xdr:to>
      <xdr:col>15</xdr:col>
      <xdr:colOff>0</xdr:colOff>
      <xdr:row>0</xdr:row>
      <xdr:rowOff>854886</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853988" y="64215"/>
          <a:ext cx="3296293" cy="790671"/>
        </a:xfrm>
        <a:prstGeom prst="rect">
          <a:avLst/>
        </a:prstGeom>
      </xdr:spPr>
    </xdr:pic>
    <xdr:clientData/>
  </xdr:twoCellAnchor>
  <xdr:twoCellAnchor editAs="oneCell">
    <xdr:from>
      <xdr:col>0</xdr:col>
      <xdr:colOff>139129</xdr:colOff>
      <xdr:row>0</xdr:row>
      <xdr:rowOff>203343</xdr:rowOff>
    </xdr:from>
    <xdr:to>
      <xdr:col>1</xdr:col>
      <xdr:colOff>821889</xdr:colOff>
      <xdr:row>0</xdr:row>
      <xdr:rowOff>848547</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9129" y="203343"/>
          <a:ext cx="1506833" cy="645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96320</xdr:colOff>
      <xdr:row>0</xdr:row>
      <xdr:rowOff>32107</xdr:rowOff>
    </xdr:from>
    <xdr:to>
      <xdr:col>2</xdr:col>
      <xdr:colOff>85618</xdr:colOff>
      <xdr:row>0</xdr:row>
      <xdr:rowOff>868900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320" y="32107"/>
          <a:ext cx="1690955" cy="8367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963976</xdr:colOff>
      <xdr:row>0</xdr:row>
      <xdr:rowOff>76506</xdr:rowOff>
    </xdr:from>
    <xdr:to>
      <xdr:col>13</xdr:col>
      <xdr:colOff>2188073</xdr:colOff>
      <xdr:row>0</xdr:row>
      <xdr:rowOff>810592</xdr:rowOff>
    </xdr:to>
    <xdr:pic>
      <xdr:nvPicPr>
        <xdr:cNvPr id="4" name="Imagen 3">
          <a:extLst>
            <a:ext uri="{FF2B5EF4-FFF2-40B4-BE49-F238E27FC236}">
              <a16:creationId xmlns:a16="http://schemas.microsoft.com/office/drawing/2014/main" id="{44D516B2-A1FF-004B-A22A-753972C409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55301" y="76506"/>
          <a:ext cx="1224097" cy="734086"/>
        </a:xfrm>
        <a:prstGeom prst="rect">
          <a:avLst/>
        </a:prstGeom>
      </xdr:spPr>
    </xdr:pic>
    <xdr:clientData/>
  </xdr:twoCellAnchor>
  <xdr:twoCellAnchor editAs="oneCell">
    <xdr:from>
      <xdr:col>2</xdr:col>
      <xdr:colOff>367230</xdr:colOff>
      <xdr:row>0</xdr:row>
      <xdr:rowOff>91807</xdr:rowOff>
    </xdr:from>
    <xdr:to>
      <xdr:col>3</xdr:col>
      <xdr:colOff>1407712</xdr:colOff>
      <xdr:row>0</xdr:row>
      <xdr:rowOff>853348</xdr:rowOff>
    </xdr:to>
    <xdr:pic>
      <xdr:nvPicPr>
        <xdr:cNvPr id="8" name="Imagen 7">
          <a:extLst>
            <a:ext uri="{FF2B5EF4-FFF2-40B4-BE49-F238E27FC236}">
              <a16:creationId xmlns:a16="http://schemas.microsoft.com/office/drawing/2014/main" id="{9BF9C0FC-3CFA-33D2-105E-85CE6F240A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230" y="91807"/>
          <a:ext cx="2417590" cy="7615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R19"/>
  <sheetViews>
    <sheetView zoomScale="80" zoomScaleNormal="80" zoomScalePageLayoutView="80" workbookViewId="0">
      <pane ySplit="1" topLeftCell="A4" activePane="bottomLeft" state="frozen"/>
      <selection pane="bottomLeft" activeCell="A19" sqref="A19"/>
    </sheetView>
  </sheetViews>
  <sheetFormatPr baseColWidth="10" defaultColWidth="11.5" defaultRowHeight="15" x14ac:dyDescent="0.2"/>
  <cols>
    <col min="1" max="1" width="12.83203125" customWidth="1"/>
    <col min="2" max="2" width="14.5" customWidth="1"/>
    <col min="3" max="3" width="20.5" customWidth="1"/>
    <col min="5" max="5" width="13.5" customWidth="1"/>
    <col min="6" max="6" width="18.1640625" customWidth="1"/>
    <col min="7" max="7" width="21.83203125" customWidth="1"/>
    <col min="8" max="8" width="14.1640625" bestFit="1" customWidth="1"/>
    <col min="9" max="9" width="17" bestFit="1" customWidth="1"/>
    <col min="10" max="10" width="16.83203125" bestFit="1" customWidth="1"/>
    <col min="11" max="11" width="13.83203125" customWidth="1"/>
    <col min="12" max="12" width="16.5" bestFit="1" customWidth="1"/>
    <col min="13" max="13" width="16" customWidth="1"/>
    <col min="15" max="15" width="12.1640625" bestFit="1" customWidth="1"/>
    <col min="18" max="18" width="15.1640625" bestFit="1" customWidth="1"/>
  </cols>
  <sheetData>
    <row r="1" spans="1:18" s="9" customFormat="1" ht="56" x14ac:dyDescent="0.15">
      <c r="A1" s="7" t="s">
        <v>0</v>
      </c>
      <c r="B1" s="8" t="s">
        <v>1</v>
      </c>
      <c r="C1" s="8" t="s">
        <v>2</v>
      </c>
      <c r="D1" s="22" t="s">
        <v>3</v>
      </c>
      <c r="E1" s="22" t="s">
        <v>4</v>
      </c>
      <c r="F1" s="22" t="s">
        <v>5</v>
      </c>
      <c r="G1" s="22" t="s">
        <v>6</v>
      </c>
      <c r="H1" s="22" t="s">
        <v>7</v>
      </c>
      <c r="I1" s="22" t="s">
        <v>8</v>
      </c>
      <c r="J1" s="22" t="s">
        <v>9</v>
      </c>
      <c r="K1" s="22" t="s">
        <v>10</v>
      </c>
      <c r="L1" s="23" t="s">
        <v>11</v>
      </c>
      <c r="M1" s="23" t="s">
        <v>12</v>
      </c>
      <c r="N1" s="24" t="s">
        <v>13</v>
      </c>
      <c r="O1" s="24" t="s">
        <v>14</v>
      </c>
      <c r="P1" s="24" t="s">
        <v>15</v>
      </c>
    </row>
    <row r="2" spans="1:18" s="21" customFormat="1" ht="42" hidden="1" x14ac:dyDescent="0.2">
      <c r="A2" s="10" t="s">
        <v>16</v>
      </c>
      <c r="B2" s="10">
        <v>546</v>
      </c>
      <c r="C2" s="10" t="s">
        <v>17</v>
      </c>
      <c r="D2" s="10" t="s">
        <v>18</v>
      </c>
      <c r="E2" s="15" t="s">
        <v>19</v>
      </c>
      <c r="F2" s="17" t="s">
        <v>20</v>
      </c>
      <c r="G2" s="10" t="s">
        <v>21</v>
      </c>
      <c r="H2" s="1" t="s">
        <v>22</v>
      </c>
      <c r="I2" s="19">
        <v>496060000</v>
      </c>
      <c r="J2" s="20">
        <f>6045000+11312500</f>
        <v>17357500</v>
      </c>
      <c r="K2" s="14">
        <f t="shared" ref="K2:K16" si="0">J2/I2</f>
        <v>3.4990726928194167E-2</v>
      </c>
      <c r="L2" s="32">
        <v>107510000</v>
      </c>
      <c r="M2" s="6">
        <f t="shared" ref="M2:M16" si="1">L2/I2</f>
        <v>0.21672781518364714</v>
      </c>
      <c r="N2" s="18" t="s">
        <v>23</v>
      </c>
      <c r="O2" s="18" t="s">
        <v>24</v>
      </c>
      <c r="P2" s="18" t="s">
        <v>25</v>
      </c>
    </row>
    <row r="3" spans="1:18" s="34" customFormat="1" ht="42" hidden="1" x14ac:dyDescent="0.2">
      <c r="A3" s="10" t="s">
        <v>26</v>
      </c>
      <c r="B3" s="10">
        <v>590</v>
      </c>
      <c r="C3" s="10" t="s">
        <v>27</v>
      </c>
      <c r="D3" s="11" t="s">
        <v>28</v>
      </c>
      <c r="E3" s="15" t="s">
        <v>29</v>
      </c>
      <c r="F3" s="17" t="s">
        <v>20</v>
      </c>
      <c r="G3" s="11" t="s">
        <v>30</v>
      </c>
      <c r="H3" s="1" t="s">
        <v>22</v>
      </c>
      <c r="I3" s="19">
        <v>249869700</v>
      </c>
      <c r="J3" s="20">
        <v>16605000</v>
      </c>
      <c r="K3" s="14">
        <f t="shared" si="0"/>
        <v>6.6454636156364696E-2</v>
      </c>
      <c r="L3" s="33">
        <f>209869700+J3</f>
        <v>226474700</v>
      </c>
      <c r="M3" s="6">
        <f t="shared" si="1"/>
        <v>0.90637120066978905</v>
      </c>
      <c r="N3" s="11">
        <v>2306595</v>
      </c>
      <c r="O3" s="3" t="s">
        <v>31</v>
      </c>
      <c r="P3" s="3" t="s">
        <v>32</v>
      </c>
    </row>
    <row r="4" spans="1:18" s="9" customFormat="1" ht="42.75" customHeight="1" x14ac:dyDescent="0.15">
      <c r="A4" s="10" t="s">
        <v>16</v>
      </c>
      <c r="B4" s="10">
        <v>687</v>
      </c>
      <c r="C4" s="11" t="s">
        <v>33</v>
      </c>
      <c r="D4" s="11" t="s">
        <v>34</v>
      </c>
      <c r="E4" s="15" t="s">
        <v>35</v>
      </c>
      <c r="F4" s="11" t="s">
        <v>36</v>
      </c>
      <c r="G4" s="11" t="s">
        <v>37</v>
      </c>
      <c r="H4" s="1" t="s">
        <v>22</v>
      </c>
      <c r="I4" s="2">
        <v>565360669</v>
      </c>
      <c r="J4" s="3">
        <f>297883991.24/4</f>
        <v>74470997.810000002</v>
      </c>
      <c r="K4" s="14">
        <f t="shared" si="0"/>
        <v>0.13172299010775368</v>
      </c>
      <c r="L4" s="33">
        <f>J4</f>
        <v>74470997.810000002</v>
      </c>
      <c r="M4" s="6">
        <f t="shared" si="1"/>
        <v>0.13172299010775368</v>
      </c>
      <c r="N4" s="10">
        <v>2306813</v>
      </c>
      <c r="O4" s="12">
        <v>43795</v>
      </c>
      <c r="P4" s="12">
        <v>44027</v>
      </c>
    </row>
    <row r="5" spans="1:18" ht="42" hidden="1" x14ac:dyDescent="0.2">
      <c r="A5" s="10" t="s">
        <v>16</v>
      </c>
      <c r="B5" s="25">
        <v>508</v>
      </c>
      <c r="C5" s="25" t="s">
        <v>38</v>
      </c>
      <c r="D5" s="26" t="s">
        <v>39</v>
      </c>
      <c r="E5" s="27" t="s">
        <v>40</v>
      </c>
      <c r="F5" s="26" t="s">
        <v>41</v>
      </c>
      <c r="G5" s="26" t="s">
        <v>42</v>
      </c>
      <c r="H5" s="26" t="s">
        <v>22</v>
      </c>
      <c r="I5" s="28">
        <v>401273590</v>
      </c>
      <c r="J5" s="16">
        <f>(155756940/30)*11</f>
        <v>57110878</v>
      </c>
      <c r="K5" s="29">
        <f t="shared" si="0"/>
        <v>0.14232403881850286</v>
      </c>
      <c r="L5" s="35">
        <v>155756940</v>
      </c>
      <c r="M5" s="6">
        <f t="shared" si="1"/>
        <v>0.38815646950500782</v>
      </c>
      <c r="N5" s="26">
        <v>2305822</v>
      </c>
      <c r="O5" s="30">
        <v>43591</v>
      </c>
      <c r="P5" s="30">
        <v>43773</v>
      </c>
    </row>
    <row r="6" spans="1:18" ht="99" hidden="1" customHeight="1" x14ac:dyDescent="0.2">
      <c r="A6" s="10" t="s">
        <v>26</v>
      </c>
      <c r="B6" s="25">
        <v>298</v>
      </c>
      <c r="C6" s="25" t="s">
        <v>43</v>
      </c>
      <c r="D6" s="26" t="s">
        <v>44</v>
      </c>
      <c r="E6" s="27" t="s">
        <v>45</v>
      </c>
      <c r="F6" s="26" t="s">
        <v>46</v>
      </c>
      <c r="G6" s="26" t="s">
        <v>47</v>
      </c>
      <c r="H6" s="26" t="s">
        <v>22</v>
      </c>
      <c r="I6" s="28">
        <v>375495000</v>
      </c>
      <c r="J6" s="16">
        <f>(334433005 /53)*21</f>
        <v>132511190.66037737</v>
      </c>
      <c r="K6" s="29">
        <f t="shared" si="0"/>
        <v>0.3528973505915588</v>
      </c>
      <c r="L6" s="16">
        <f>(334433005 /53)*(12+21)</f>
        <v>208231871.03773585</v>
      </c>
      <c r="M6" s="6">
        <f t="shared" si="1"/>
        <v>0.55455297950102089</v>
      </c>
      <c r="N6" s="26">
        <v>2306247</v>
      </c>
      <c r="O6" s="30">
        <v>43633</v>
      </c>
      <c r="P6" s="30">
        <v>43917</v>
      </c>
      <c r="R6" s="36"/>
    </row>
    <row r="7" spans="1:18" ht="99" hidden="1" customHeight="1" x14ac:dyDescent="0.2">
      <c r="A7" s="10" t="s">
        <v>26</v>
      </c>
      <c r="B7" s="25">
        <v>506</v>
      </c>
      <c r="C7" s="25" t="s">
        <v>43</v>
      </c>
      <c r="D7" s="26" t="s">
        <v>48</v>
      </c>
      <c r="E7" s="27" t="s">
        <v>49</v>
      </c>
      <c r="F7" s="26" t="s">
        <v>50</v>
      </c>
      <c r="G7" s="26" t="s">
        <v>51</v>
      </c>
      <c r="H7" s="26" t="s">
        <v>22</v>
      </c>
      <c r="I7" s="28">
        <v>500057000</v>
      </c>
      <c r="J7" s="16">
        <f>(452745324 /60)*15</f>
        <v>113186331</v>
      </c>
      <c r="K7" s="29">
        <f t="shared" si="0"/>
        <v>0.22634685845813576</v>
      </c>
      <c r="L7" s="16">
        <f>(452745324/60)*(15+15+15)</f>
        <v>339558993</v>
      </c>
      <c r="M7" s="6">
        <f t="shared" si="1"/>
        <v>0.67904057537440732</v>
      </c>
      <c r="N7" s="26">
        <v>2306247</v>
      </c>
      <c r="O7" s="30">
        <v>43633</v>
      </c>
      <c r="P7" s="30">
        <v>43917</v>
      </c>
    </row>
    <row r="8" spans="1:18" ht="28" hidden="1" x14ac:dyDescent="0.2">
      <c r="A8" s="10" t="s">
        <v>16</v>
      </c>
      <c r="B8" s="25">
        <v>456</v>
      </c>
      <c r="C8" s="25" t="s">
        <v>33</v>
      </c>
      <c r="D8" s="26" t="s">
        <v>52</v>
      </c>
      <c r="E8" s="27" t="s">
        <v>53</v>
      </c>
      <c r="F8" s="26" t="s">
        <v>54</v>
      </c>
      <c r="G8" s="26" t="s">
        <v>55</v>
      </c>
      <c r="H8" s="26" t="s">
        <v>22</v>
      </c>
      <c r="I8" s="28">
        <f>3618584000/19</f>
        <v>190451789.47368422</v>
      </c>
      <c r="J8" s="16">
        <v>7175700</v>
      </c>
      <c r="K8" s="38">
        <f t="shared" si="0"/>
        <v>3.7677251654238228E-2</v>
      </c>
      <c r="L8" s="37">
        <v>96549789.400000006</v>
      </c>
      <c r="M8" s="6">
        <f t="shared" si="1"/>
        <v>0.50695133748449672</v>
      </c>
      <c r="N8" s="26" t="s">
        <v>56</v>
      </c>
      <c r="O8" s="30">
        <v>43766</v>
      </c>
      <c r="P8" s="31">
        <v>43830</v>
      </c>
    </row>
    <row r="9" spans="1:18" ht="28" hidden="1" x14ac:dyDescent="0.2">
      <c r="A9" s="10" t="s">
        <v>16</v>
      </c>
      <c r="B9" s="25">
        <v>456</v>
      </c>
      <c r="C9" s="25" t="s">
        <v>33</v>
      </c>
      <c r="D9" s="26" t="s">
        <v>57</v>
      </c>
      <c r="E9" s="27" t="s">
        <v>58</v>
      </c>
      <c r="F9" s="26" t="s">
        <v>54</v>
      </c>
      <c r="G9" s="26" t="s">
        <v>59</v>
      </c>
      <c r="H9" s="26" t="s">
        <v>22</v>
      </c>
      <c r="I9" s="28">
        <f t="shared" ref="I9:I13" si="2">3618584000/19</f>
        <v>190451789.47368422</v>
      </c>
      <c r="J9" s="16">
        <v>7175700</v>
      </c>
      <c r="K9" s="38">
        <f t="shared" si="0"/>
        <v>3.7677251654238228E-2</v>
      </c>
      <c r="L9" s="37">
        <v>96549789.400000006</v>
      </c>
      <c r="M9" s="6">
        <f t="shared" si="1"/>
        <v>0.50695133748449672</v>
      </c>
      <c r="N9" s="26" t="s">
        <v>60</v>
      </c>
      <c r="O9" s="30">
        <v>43766</v>
      </c>
      <c r="P9" s="31">
        <v>43830</v>
      </c>
    </row>
    <row r="10" spans="1:18" ht="28" hidden="1" x14ac:dyDescent="0.2">
      <c r="A10" s="10" t="s">
        <v>16</v>
      </c>
      <c r="B10" s="25">
        <v>456</v>
      </c>
      <c r="C10" s="25" t="s">
        <v>33</v>
      </c>
      <c r="D10" s="26" t="s">
        <v>61</v>
      </c>
      <c r="E10" s="27" t="s">
        <v>62</v>
      </c>
      <c r="F10" s="26" t="s">
        <v>54</v>
      </c>
      <c r="G10" s="26" t="s">
        <v>63</v>
      </c>
      <c r="H10" s="26" t="s">
        <v>22</v>
      </c>
      <c r="I10" s="28">
        <f t="shared" si="2"/>
        <v>190451789.47368422</v>
      </c>
      <c r="J10" s="16">
        <v>7175700</v>
      </c>
      <c r="K10" s="38">
        <f t="shared" si="0"/>
        <v>3.7677251654238228E-2</v>
      </c>
      <c r="L10" s="37">
        <v>96549789.400000006</v>
      </c>
      <c r="M10" s="6">
        <f t="shared" si="1"/>
        <v>0.50695133748449672</v>
      </c>
      <c r="N10" s="26" t="s">
        <v>64</v>
      </c>
      <c r="O10" s="30">
        <v>43766</v>
      </c>
      <c r="P10" s="31">
        <v>43830</v>
      </c>
    </row>
    <row r="11" spans="1:18" ht="28" hidden="1" x14ac:dyDescent="0.2">
      <c r="A11" s="10" t="s">
        <v>16</v>
      </c>
      <c r="B11" s="25">
        <v>456</v>
      </c>
      <c r="C11" s="25" t="s">
        <v>33</v>
      </c>
      <c r="D11" s="26" t="s">
        <v>65</v>
      </c>
      <c r="E11" s="27" t="s">
        <v>66</v>
      </c>
      <c r="F11" s="26" t="s">
        <v>54</v>
      </c>
      <c r="G11" s="26" t="s">
        <v>67</v>
      </c>
      <c r="H11" s="26" t="s">
        <v>22</v>
      </c>
      <c r="I11" s="28">
        <f>3618584000/19</f>
        <v>190451789.47368422</v>
      </c>
      <c r="J11" s="16">
        <v>7175700</v>
      </c>
      <c r="K11" s="38">
        <f t="shared" si="0"/>
        <v>3.7677251654238228E-2</v>
      </c>
      <c r="L11" s="37">
        <v>96549789.400000006</v>
      </c>
      <c r="M11" s="6">
        <f t="shared" si="1"/>
        <v>0.50695133748449672</v>
      </c>
      <c r="N11" s="26" t="s">
        <v>68</v>
      </c>
      <c r="O11" s="30">
        <v>43766</v>
      </c>
      <c r="P11" s="31">
        <v>43830</v>
      </c>
    </row>
    <row r="12" spans="1:18" ht="28" hidden="1" x14ac:dyDescent="0.2">
      <c r="A12" s="10" t="s">
        <v>16</v>
      </c>
      <c r="B12" s="25">
        <v>456</v>
      </c>
      <c r="C12" s="25" t="s">
        <v>33</v>
      </c>
      <c r="D12" s="26" t="s">
        <v>65</v>
      </c>
      <c r="E12" s="27" t="s">
        <v>69</v>
      </c>
      <c r="F12" s="26" t="s">
        <v>54</v>
      </c>
      <c r="G12" s="26" t="s">
        <v>70</v>
      </c>
      <c r="H12" s="26" t="s">
        <v>22</v>
      </c>
      <c r="I12" s="28">
        <f>3618584000/19</f>
        <v>190451789.47368422</v>
      </c>
      <c r="J12" s="16">
        <v>7175700</v>
      </c>
      <c r="K12" s="38">
        <f t="shared" si="0"/>
        <v>3.7677251654238228E-2</v>
      </c>
      <c r="L12" s="37">
        <v>96549789.400000006</v>
      </c>
      <c r="M12" s="6">
        <f t="shared" si="1"/>
        <v>0.50695133748449672</v>
      </c>
      <c r="N12" s="26" t="s">
        <v>71</v>
      </c>
      <c r="O12" s="30">
        <v>43766</v>
      </c>
      <c r="P12" s="31">
        <v>43830</v>
      </c>
    </row>
    <row r="13" spans="1:18" ht="28" hidden="1" x14ac:dyDescent="0.2">
      <c r="A13" s="10" t="s">
        <v>16</v>
      </c>
      <c r="B13" s="25">
        <v>456</v>
      </c>
      <c r="C13" s="25" t="s">
        <v>33</v>
      </c>
      <c r="D13" s="26" t="s">
        <v>72</v>
      </c>
      <c r="E13" s="27" t="s">
        <v>73</v>
      </c>
      <c r="F13" s="26" t="s">
        <v>54</v>
      </c>
      <c r="G13" s="26" t="s">
        <v>74</v>
      </c>
      <c r="H13" s="26" t="s">
        <v>22</v>
      </c>
      <c r="I13" s="28">
        <f t="shared" si="2"/>
        <v>190451789.47368422</v>
      </c>
      <c r="J13" s="16">
        <v>7175700</v>
      </c>
      <c r="K13" s="38">
        <f t="shared" si="0"/>
        <v>3.7677251654238228E-2</v>
      </c>
      <c r="L13" s="37">
        <v>96549789.400000006</v>
      </c>
      <c r="M13" s="6">
        <f t="shared" si="1"/>
        <v>0.50695133748449672</v>
      </c>
      <c r="N13" s="26" t="s">
        <v>75</v>
      </c>
      <c r="O13" s="30">
        <v>43766</v>
      </c>
      <c r="P13" s="31">
        <v>43830</v>
      </c>
    </row>
    <row r="14" spans="1:18" ht="84" hidden="1" x14ac:dyDescent="0.2">
      <c r="A14" s="10" t="s">
        <v>16</v>
      </c>
      <c r="B14" s="10">
        <v>202</v>
      </c>
      <c r="C14" s="10" t="s">
        <v>76</v>
      </c>
      <c r="D14" s="11" t="s">
        <v>77</v>
      </c>
      <c r="E14" s="15" t="s">
        <v>78</v>
      </c>
      <c r="F14" s="11" t="s">
        <v>79</v>
      </c>
      <c r="G14" s="11" t="s">
        <v>80</v>
      </c>
      <c r="H14" s="11" t="s">
        <v>22</v>
      </c>
      <c r="I14" s="2">
        <v>201110000.36000001</v>
      </c>
      <c r="J14" s="2">
        <v>304950</v>
      </c>
      <c r="K14" s="38">
        <f t="shared" si="0"/>
        <v>1.5163343416743056E-3</v>
      </c>
      <c r="L14" s="39">
        <v>198325834</v>
      </c>
      <c r="M14" s="6">
        <f t="shared" si="1"/>
        <v>0.98615600241153512</v>
      </c>
      <c r="N14" s="1" t="s">
        <v>81</v>
      </c>
      <c r="O14" s="1" t="s">
        <v>81</v>
      </c>
      <c r="P14" s="1" t="s">
        <v>81</v>
      </c>
    </row>
    <row r="15" spans="1:18" s="42" customFormat="1" ht="46.5" hidden="1" customHeight="1" x14ac:dyDescent="0.2">
      <c r="A15" s="4" t="s">
        <v>16</v>
      </c>
      <c r="B15" s="4">
        <v>403</v>
      </c>
      <c r="C15" s="1" t="s">
        <v>82</v>
      </c>
      <c r="D15" s="1" t="s">
        <v>83</v>
      </c>
      <c r="E15" s="43" t="s">
        <v>84</v>
      </c>
      <c r="F15" s="1" t="s">
        <v>85</v>
      </c>
      <c r="G15" s="1" t="s">
        <v>86</v>
      </c>
      <c r="H15" s="1" t="s">
        <v>22</v>
      </c>
      <c r="I15" s="40">
        <v>1500000000</v>
      </c>
      <c r="J15" s="41">
        <v>28290000</v>
      </c>
      <c r="K15" s="38">
        <f t="shared" si="0"/>
        <v>1.8859999999999998E-2</v>
      </c>
      <c r="L15" s="39">
        <v>858623660</v>
      </c>
      <c r="M15" s="6">
        <f t="shared" si="1"/>
        <v>0.57241577333333338</v>
      </c>
      <c r="N15" s="4">
        <v>2306816</v>
      </c>
      <c r="O15" s="13">
        <v>43763</v>
      </c>
      <c r="P15" s="5">
        <v>43791</v>
      </c>
    </row>
    <row r="16" spans="1:18" s="42" customFormat="1" ht="51.75" hidden="1" customHeight="1" x14ac:dyDescent="0.2">
      <c r="A16" s="4" t="s">
        <v>16</v>
      </c>
      <c r="B16" s="4">
        <v>758</v>
      </c>
      <c r="C16" s="4" t="s">
        <v>87</v>
      </c>
      <c r="D16" s="1" t="s">
        <v>88</v>
      </c>
      <c r="E16" s="43" t="s">
        <v>89</v>
      </c>
      <c r="F16" s="1" t="s">
        <v>90</v>
      </c>
      <c r="G16" s="1" t="s">
        <v>91</v>
      </c>
      <c r="H16" s="1" t="s">
        <v>22</v>
      </c>
      <c r="I16" s="40">
        <v>1699994950</v>
      </c>
      <c r="J16" s="41">
        <v>19624654</v>
      </c>
      <c r="K16" s="38">
        <f t="shared" si="0"/>
        <v>1.1543948409964394E-2</v>
      </c>
      <c r="L16" s="39">
        <f>414117254+32679570</f>
        <v>446796824</v>
      </c>
      <c r="M16" s="6">
        <f t="shared" si="1"/>
        <v>0.2628224419137245</v>
      </c>
      <c r="N16" s="4">
        <v>2306816</v>
      </c>
      <c r="O16" s="13">
        <v>43763</v>
      </c>
      <c r="P16" s="5">
        <v>43791</v>
      </c>
    </row>
    <row r="17" spans="1:18" ht="99" hidden="1" customHeight="1" x14ac:dyDescent="0.2">
      <c r="A17" s="10"/>
      <c r="B17" s="44">
        <v>298</v>
      </c>
      <c r="C17" s="44" t="s">
        <v>43</v>
      </c>
      <c r="D17" s="45" t="s">
        <v>44</v>
      </c>
      <c r="E17" s="46" t="s">
        <v>92</v>
      </c>
      <c r="F17" s="45" t="s">
        <v>93</v>
      </c>
      <c r="G17" s="45" t="s">
        <v>47</v>
      </c>
      <c r="H17" s="45" t="s">
        <v>22</v>
      </c>
      <c r="I17" s="47">
        <v>375495000</v>
      </c>
      <c r="J17" s="48">
        <f>(334433005 /53)*20</f>
        <v>126201133.96226415</v>
      </c>
      <c r="K17" s="49">
        <f t="shared" ref="K17:K19" si="3">J17/I17</f>
        <v>0.33609271484910358</v>
      </c>
      <c r="L17" s="48">
        <f>(334433005 /53)*(12+21+20)</f>
        <v>334433005</v>
      </c>
      <c r="M17" s="49">
        <f t="shared" ref="M17:M19" si="4">L17/I17</f>
        <v>0.89064569435012453</v>
      </c>
      <c r="N17" s="45">
        <v>2306247</v>
      </c>
      <c r="O17" s="50">
        <v>43633</v>
      </c>
      <c r="P17" s="50">
        <v>43917</v>
      </c>
      <c r="R17" s="36"/>
    </row>
    <row r="18" spans="1:18" ht="99" hidden="1" customHeight="1" x14ac:dyDescent="0.2">
      <c r="A18" s="10"/>
      <c r="B18" s="44">
        <v>506</v>
      </c>
      <c r="C18" s="44" t="s">
        <v>43</v>
      </c>
      <c r="D18" s="45" t="s">
        <v>48</v>
      </c>
      <c r="E18" s="46" t="s">
        <v>92</v>
      </c>
      <c r="F18" s="45" t="s">
        <v>94</v>
      </c>
      <c r="G18" s="45" t="s">
        <v>51</v>
      </c>
      <c r="H18" s="45" t="s">
        <v>22</v>
      </c>
      <c r="I18" s="47">
        <v>500057000</v>
      </c>
      <c r="J18" s="48">
        <f>(452745324 /60)*15</f>
        <v>113186331</v>
      </c>
      <c r="K18" s="49">
        <f t="shared" si="3"/>
        <v>0.22634685845813576</v>
      </c>
      <c r="L18" s="48">
        <f>(452745324/60)*(15+15+15+15)</f>
        <v>452745324</v>
      </c>
      <c r="M18" s="49">
        <f t="shared" si="4"/>
        <v>0.90538743383254305</v>
      </c>
      <c r="N18" s="45">
        <v>2306247</v>
      </c>
      <c r="O18" s="50">
        <v>43633</v>
      </c>
      <c r="P18" s="50">
        <v>43917</v>
      </c>
      <c r="R18" s="36"/>
    </row>
    <row r="19" spans="1:18" ht="42" x14ac:dyDescent="0.2">
      <c r="A19" s="10" t="s">
        <v>26</v>
      </c>
      <c r="B19" s="10">
        <v>603</v>
      </c>
      <c r="C19" s="11" t="s">
        <v>95</v>
      </c>
      <c r="D19" s="11" t="s">
        <v>96</v>
      </c>
      <c r="E19" s="15" t="s">
        <v>97</v>
      </c>
      <c r="F19" s="11" t="s">
        <v>98</v>
      </c>
      <c r="G19" s="11" t="s">
        <v>99</v>
      </c>
      <c r="H19" s="1" t="s">
        <v>22</v>
      </c>
      <c r="I19" s="2">
        <v>600000000</v>
      </c>
      <c r="J19" s="3">
        <f>86664820+43467595+84521231-86664820-43467595</f>
        <v>84521231</v>
      </c>
      <c r="K19" s="14">
        <f t="shared" si="3"/>
        <v>0.14086871833333334</v>
      </c>
      <c r="L19" s="33">
        <f>43467595+J19</f>
        <v>127988826</v>
      </c>
      <c r="M19" s="6">
        <f t="shared" si="4"/>
        <v>0.21331470999999999</v>
      </c>
      <c r="N19" s="10">
        <v>2306948</v>
      </c>
      <c r="O19" s="12">
        <v>43790</v>
      </c>
      <c r="P19" s="12">
        <v>44027</v>
      </c>
    </row>
  </sheetData>
  <autoFilter ref="A1:P19" xr:uid="{00000000-0009-0000-0000-000000000000}">
    <filterColumn colId="1">
      <filters>
        <filter val="603"/>
        <filter val="687"/>
      </filters>
    </filterColumn>
  </autoFilter>
  <pageMargins left="0.7" right="0.7" top="0.75" bottom="0.75" header="0.3" footer="0.3"/>
  <pageSetup orientation="portrait"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S28"/>
  <sheetViews>
    <sheetView zoomScale="110" zoomScaleNormal="110" zoomScalePageLayoutView="110" workbookViewId="0">
      <pane ySplit="1" topLeftCell="A24" activePane="bottomLeft" state="frozen"/>
      <selection pane="bottomLeft" activeCell="F35" sqref="F35"/>
    </sheetView>
  </sheetViews>
  <sheetFormatPr baseColWidth="10" defaultColWidth="11.5" defaultRowHeight="15" x14ac:dyDescent="0.2"/>
  <cols>
    <col min="1" max="1" width="12.83203125" customWidth="1"/>
    <col min="2" max="2" width="14.5" customWidth="1"/>
    <col min="3" max="3" width="20.5" customWidth="1"/>
    <col min="5" max="5" width="13.5" customWidth="1"/>
    <col min="6" max="6" width="18.1640625" customWidth="1"/>
    <col min="7" max="7" width="21.83203125" customWidth="1"/>
    <col min="8" max="8" width="14.1640625" bestFit="1" customWidth="1"/>
    <col min="9" max="9" width="17" bestFit="1" customWidth="1"/>
    <col min="10" max="10" width="16.83203125" bestFit="1" customWidth="1"/>
    <col min="11" max="11" width="13.83203125" customWidth="1"/>
    <col min="12" max="12" width="16.5" bestFit="1" customWidth="1"/>
    <col min="13" max="13" width="16" customWidth="1"/>
    <col min="15" max="15" width="12.1640625" bestFit="1" customWidth="1"/>
    <col min="17" max="17" width="20" customWidth="1"/>
    <col min="18" max="18" width="15.1640625" bestFit="1" customWidth="1"/>
  </cols>
  <sheetData>
    <row r="1" spans="1:18" s="9" customFormat="1" ht="56" x14ac:dyDescent="0.15">
      <c r="A1" s="7" t="s">
        <v>0</v>
      </c>
      <c r="B1" s="8" t="s">
        <v>1</v>
      </c>
      <c r="C1" s="8" t="s">
        <v>2</v>
      </c>
      <c r="D1" s="22" t="s">
        <v>3</v>
      </c>
      <c r="E1" s="22" t="s">
        <v>4</v>
      </c>
      <c r="F1" s="22" t="s">
        <v>5</v>
      </c>
      <c r="G1" s="22" t="s">
        <v>6</v>
      </c>
      <c r="H1" s="22" t="s">
        <v>7</v>
      </c>
      <c r="I1" s="22" t="s">
        <v>8</v>
      </c>
      <c r="J1" s="22" t="s">
        <v>9</v>
      </c>
      <c r="K1" s="22" t="s">
        <v>10</v>
      </c>
      <c r="L1" s="23" t="s">
        <v>11</v>
      </c>
      <c r="M1" s="23" t="s">
        <v>12</v>
      </c>
      <c r="N1" s="24" t="s">
        <v>13</v>
      </c>
      <c r="O1" s="24" t="s">
        <v>14</v>
      </c>
      <c r="P1" s="24" t="s">
        <v>15</v>
      </c>
    </row>
    <row r="2" spans="1:18" s="21" customFormat="1" ht="42" hidden="1" x14ac:dyDescent="0.2">
      <c r="A2" s="10" t="s">
        <v>16</v>
      </c>
      <c r="B2" s="10">
        <v>546</v>
      </c>
      <c r="C2" s="10" t="s">
        <v>17</v>
      </c>
      <c r="D2" s="10" t="s">
        <v>18</v>
      </c>
      <c r="E2" s="15" t="s">
        <v>19</v>
      </c>
      <c r="F2" s="17" t="s">
        <v>20</v>
      </c>
      <c r="G2" s="10" t="s">
        <v>21</v>
      </c>
      <c r="H2" s="1" t="s">
        <v>22</v>
      </c>
      <c r="I2" s="19">
        <v>496060000</v>
      </c>
      <c r="J2" s="20">
        <f>6045000+11312500</f>
        <v>17357500</v>
      </c>
      <c r="K2" s="14">
        <f t="shared" ref="K2:K17" si="0">J2/I2</f>
        <v>3.4990726928194167E-2</v>
      </c>
      <c r="L2" s="32">
        <v>107510000</v>
      </c>
      <c r="M2" s="6">
        <f t="shared" ref="M2:M17" si="1">L2/I2</f>
        <v>0.21672781518364714</v>
      </c>
      <c r="N2" s="18" t="s">
        <v>23</v>
      </c>
      <c r="O2" s="18" t="s">
        <v>24</v>
      </c>
      <c r="P2" s="18" t="s">
        <v>25</v>
      </c>
    </row>
    <row r="3" spans="1:18" s="34" customFormat="1" ht="42" hidden="1" x14ac:dyDescent="0.2">
      <c r="A3" s="10" t="s">
        <v>26</v>
      </c>
      <c r="B3" s="10">
        <v>590</v>
      </c>
      <c r="C3" s="10" t="s">
        <v>27</v>
      </c>
      <c r="D3" s="11" t="s">
        <v>28</v>
      </c>
      <c r="E3" s="15" t="s">
        <v>29</v>
      </c>
      <c r="F3" s="17" t="s">
        <v>20</v>
      </c>
      <c r="G3" s="11" t="s">
        <v>30</v>
      </c>
      <c r="H3" s="1" t="s">
        <v>22</v>
      </c>
      <c r="I3" s="19">
        <v>249869700</v>
      </c>
      <c r="J3" s="20">
        <v>16605000</v>
      </c>
      <c r="K3" s="14">
        <f t="shared" si="0"/>
        <v>6.6454636156364696E-2</v>
      </c>
      <c r="L3" s="33">
        <f>209869700+J3</f>
        <v>226474700</v>
      </c>
      <c r="M3" s="6">
        <f t="shared" si="1"/>
        <v>0.90637120066978905</v>
      </c>
      <c r="N3" s="11">
        <v>2306595</v>
      </c>
      <c r="O3" s="3" t="s">
        <v>31</v>
      </c>
      <c r="P3" s="3" t="s">
        <v>32</v>
      </c>
    </row>
    <row r="4" spans="1:18" ht="42" hidden="1" x14ac:dyDescent="0.2">
      <c r="A4" s="10" t="s">
        <v>16</v>
      </c>
      <c r="B4" s="25">
        <v>508</v>
      </c>
      <c r="C4" s="25" t="s">
        <v>38</v>
      </c>
      <c r="D4" s="26" t="s">
        <v>39</v>
      </c>
      <c r="E4" s="27" t="s">
        <v>40</v>
      </c>
      <c r="F4" s="26" t="s">
        <v>41</v>
      </c>
      <c r="G4" s="26" t="s">
        <v>42</v>
      </c>
      <c r="H4" s="26" t="s">
        <v>22</v>
      </c>
      <c r="I4" s="28">
        <v>401273590</v>
      </c>
      <c r="J4" s="16">
        <f>(155756940/30)*11</f>
        <v>57110878</v>
      </c>
      <c r="K4" s="29">
        <f t="shared" si="0"/>
        <v>0.14232403881850286</v>
      </c>
      <c r="L4" s="35">
        <v>155756940</v>
      </c>
      <c r="M4" s="6">
        <f t="shared" si="1"/>
        <v>0.38815646950500782</v>
      </c>
      <c r="N4" s="26">
        <v>2305822</v>
      </c>
      <c r="O4" s="30">
        <v>43591</v>
      </c>
      <c r="P4" s="30">
        <v>43773</v>
      </c>
    </row>
    <row r="5" spans="1:18" ht="99" hidden="1" customHeight="1" x14ac:dyDescent="0.2">
      <c r="A5" s="10" t="s">
        <v>26</v>
      </c>
      <c r="B5" s="25">
        <v>298</v>
      </c>
      <c r="C5" s="25" t="s">
        <v>43</v>
      </c>
      <c r="D5" s="26" t="s">
        <v>44</v>
      </c>
      <c r="E5" s="27" t="s">
        <v>45</v>
      </c>
      <c r="F5" s="26" t="s">
        <v>46</v>
      </c>
      <c r="G5" s="26" t="s">
        <v>47</v>
      </c>
      <c r="H5" s="26" t="s">
        <v>22</v>
      </c>
      <c r="I5" s="28">
        <v>375495000</v>
      </c>
      <c r="J5" s="16">
        <f>(334433005 /53)*21</f>
        <v>132511190.66037737</v>
      </c>
      <c r="K5" s="29">
        <f t="shared" si="0"/>
        <v>0.3528973505915588</v>
      </c>
      <c r="L5" s="16">
        <f>(334433005 /53)*(12+21)</f>
        <v>208231871.03773585</v>
      </c>
      <c r="M5" s="6">
        <f t="shared" si="1"/>
        <v>0.55455297950102089</v>
      </c>
      <c r="N5" s="26">
        <v>2306247</v>
      </c>
      <c r="O5" s="30">
        <v>43633</v>
      </c>
      <c r="P5" s="30">
        <v>43917</v>
      </c>
      <c r="R5" s="36"/>
    </row>
    <row r="6" spans="1:18" ht="99" hidden="1" customHeight="1" x14ac:dyDescent="0.2">
      <c r="A6" s="10" t="s">
        <v>26</v>
      </c>
      <c r="B6" s="25">
        <v>506</v>
      </c>
      <c r="C6" s="25" t="s">
        <v>43</v>
      </c>
      <c r="D6" s="26" t="s">
        <v>48</v>
      </c>
      <c r="E6" s="27" t="s">
        <v>49</v>
      </c>
      <c r="F6" s="26" t="s">
        <v>50</v>
      </c>
      <c r="G6" s="26" t="s">
        <v>51</v>
      </c>
      <c r="H6" s="26" t="s">
        <v>22</v>
      </c>
      <c r="I6" s="28">
        <v>500057000</v>
      </c>
      <c r="J6" s="16">
        <f>(452745324 /60)*15</f>
        <v>113186331</v>
      </c>
      <c r="K6" s="29">
        <f t="shared" si="0"/>
        <v>0.22634685845813576</v>
      </c>
      <c r="L6" s="16">
        <f>(452745324/60)*(15+15+15)</f>
        <v>339558993</v>
      </c>
      <c r="M6" s="6">
        <f t="shared" si="1"/>
        <v>0.67904057537440732</v>
      </c>
      <c r="N6" s="26">
        <v>2306247</v>
      </c>
      <c r="O6" s="30">
        <v>43633</v>
      </c>
      <c r="P6" s="30">
        <v>43917</v>
      </c>
    </row>
    <row r="7" spans="1:18" ht="28" hidden="1" x14ac:dyDescent="0.2">
      <c r="A7" s="10" t="s">
        <v>16</v>
      </c>
      <c r="B7" s="25">
        <v>456</v>
      </c>
      <c r="C7" s="25" t="s">
        <v>33</v>
      </c>
      <c r="D7" s="26" t="s">
        <v>52</v>
      </c>
      <c r="E7" s="27" t="s">
        <v>53</v>
      </c>
      <c r="F7" s="26" t="s">
        <v>54</v>
      </c>
      <c r="G7" s="26" t="s">
        <v>55</v>
      </c>
      <c r="H7" s="26" t="s">
        <v>22</v>
      </c>
      <c r="I7" s="28">
        <f>3618584000/19</f>
        <v>190451789.47368422</v>
      </c>
      <c r="J7" s="16">
        <v>7175700</v>
      </c>
      <c r="K7" s="38">
        <f t="shared" si="0"/>
        <v>3.7677251654238228E-2</v>
      </c>
      <c r="L7" s="37">
        <v>96549789.400000006</v>
      </c>
      <c r="M7" s="6">
        <f t="shared" si="1"/>
        <v>0.50695133748449672</v>
      </c>
      <c r="N7" s="26" t="s">
        <v>56</v>
      </c>
      <c r="O7" s="30">
        <v>43766</v>
      </c>
      <c r="P7" s="31">
        <v>43830</v>
      </c>
    </row>
    <row r="8" spans="1:18" ht="28" hidden="1" x14ac:dyDescent="0.2">
      <c r="A8" s="10" t="s">
        <v>16</v>
      </c>
      <c r="B8" s="25">
        <v>456</v>
      </c>
      <c r="C8" s="25" t="s">
        <v>33</v>
      </c>
      <c r="D8" s="26" t="s">
        <v>57</v>
      </c>
      <c r="E8" s="27" t="s">
        <v>58</v>
      </c>
      <c r="F8" s="26" t="s">
        <v>54</v>
      </c>
      <c r="G8" s="26" t="s">
        <v>59</v>
      </c>
      <c r="H8" s="26" t="s">
        <v>22</v>
      </c>
      <c r="I8" s="28">
        <f t="shared" ref="I8:I12" si="2">3618584000/19</f>
        <v>190451789.47368422</v>
      </c>
      <c r="J8" s="16">
        <v>7175700</v>
      </c>
      <c r="K8" s="38">
        <f t="shared" si="0"/>
        <v>3.7677251654238228E-2</v>
      </c>
      <c r="L8" s="37">
        <v>96549789.400000006</v>
      </c>
      <c r="M8" s="6">
        <f t="shared" si="1"/>
        <v>0.50695133748449672</v>
      </c>
      <c r="N8" s="26" t="s">
        <v>60</v>
      </c>
      <c r="O8" s="30">
        <v>43766</v>
      </c>
      <c r="P8" s="31">
        <v>43830</v>
      </c>
    </row>
    <row r="9" spans="1:18" ht="28" hidden="1" x14ac:dyDescent="0.2">
      <c r="A9" s="10" t="s">
        <v>16</v>
      </c>
      <c r="B9" s="25">
        <v>456</v>
      </c>
      <c r="C9" s="25" t="s">
        <v>33</v>
      </c>
      <c r="D9" s="26" t="s">
        <v>61</v>
      </c>
      <c r="E9" s="27" t="s">
        <v>62</v>
      </c>
      <c r="F9" s="26" t="s">
        <v>54</v>
      </c>
      <c r="G9" s="26" t="s">
        <v>63</v>
      </c>
      <c r="H9" s="26" t="s">
        <v>22</v>
      </c>
      <c r="I9" s="28">
        <f t="shared" si="2"/>
        <v>190451789.47368422</v>
      </c>
      <c r="J9" s="16">
        <v>7175700</v>
      </c>
      <c r="K9" s="38">
        <f t="shared" si="0"/>
        <v>3.7677251654238228E-2</v>
      </c>
      <c r="L9" s="37">
        <v>96549789.400000006</v>
      </c>
      <c r="M9" s="6">
        <f t="shared" si="1"/>
        <v>0.50695133748449672</v>
      </c>
      <c r="N9" s="26" t="s">
        <v>64</v>
      </c>
      <c r="O9" s="30">
        <v>43766</v>
      </c>
      <c r="P9" s="31">
        <v>43830</v>
      </c>
    </row>
    <row r="10" spans="1:18" ht="28" hidden="1" x14ac:dyDescent="0.2">
      <c r="A10" s="10" t="s">
        <v>16</v>
      </c>
      <c r="B10" s="25">
        <v>456</v>
      </c>
      <c r="C10" s="25" t="s">
        <v>33</v>
      </c>
      <c r="D10" s="26" t="s">
        <v>65</v>
      </c>
      <c r="E10" s="27" t="s">
        <v>66</v>
      </c>
      <c r="F10" s="26" t="s">
        <v>54</v>
      </c>
      <c r="G10" s="26" t="s">
        <v>67</v>
      </c>
      <c r="H10" s="26" t="s">
        <v>22</v>
      </c>
      <c r="I10" s="28">
        <f>3618584000/19</f>
        <v>190451789.47368422</v>
      </c>
      <c r="J10" s="16">
        <v>7175700</v>
      </c>
      <c r="K10" s="38">
        <f t="shared" si="0"/>
        <v>3.7677251654238228E-2</v>
      </c>
      <c r="L10" s="37">
        <v>96549789.400000006</v>
      </c>
      <c r="M10" s="6">
        <f t="shared" si="1"/>
        <v>0.50695133748449672</v>
      </c>
      <c r="N10" s="26" t="s">
        <v>68</v>
      </c>
      <c r="O10" s="30">
        <v>43766</v>
      </c>
      <c r="P10" s="31">
        <v>43830</v>
      </c>
    </row>
    <row r="11" spans="1:18" ht="28" hidden="1" x14ac:dyDescent="0.2">
      <c r="A11" s="10" t="s">
        <v>16</v>
      </c>
      <c r="B11" s="25">
        <v>456</v>
      </c>
      <c r="C11" s="25" t="s">
        <v>33</v>
      </c>
      <c r="D11" s="26" t="s">
        <v>65</v>
      </c>
      <c r="E11" s="27" t="s">
        <v>69</v>
      </c>
      <c r="F11" s="26" t="s">
        <v>54</v>
      </c>
      <c r="G11" s="26" t="s">
        <v>70</v>
      </c>
      <c r="H11" s="26" t="s">
        <v>22</v>
      </c>
      <c r="I11" s="28">
        <f>3618584000/19</f>
        <v>190451789.47368422</v>
      </c>
      <c r="J11" s="16">
        <v>7175700</v>
      </c>
      <c r="K11" s="38">
        <f t="shared" si="0"/>
        <v>3.7677251654238228E-2</v>
      </c>
      <c r="L11" s="37">
        <v>96549789.400000006</v>
      </c>
      <c r="M11" s="6">
        <f t="shared" si="1"/>
        <v>0.50695133748449672</v>
      </c>
      <c r="N11" s="26" t="s">
        <v>71</v>
      </c>
      <c r="O11" s="30">
        <v>43766</v>
      </c>
      <c r="P11" s="31">
        <v>43830</v>
      </c>
    </row>
    <row r="12" spans="1:18" ht="28" hidden="1" x14ac:dyDescent="0.2">
      <c r="A12" s="10" t="s">
        <v>16</v>
      </c>
      <c r="B12" s="25">
        <v>456</v>
      </c>
      <c r="C12" s="25" t="s">
        <v>33</v>
      </c>
      <c r="D12" s="26" t="s">
        <v>72</v>
      </c>
      <c r="E12" s="27" t="s">
        <v>73</v>
      </c>
      <c r="F12" s="26" t="s">
        <v>54</v>
      </c>
      <c r="G12" s="26" t="s">
        <v>74</v>
      </c>
      <c r="H12" s="26" t="s">
        <v>22</v>
      </c>
      <c r="I12" s="28">
        <f t="shared" si="2"/>
        <v>190451789.47368422</v>
      </c>
      <c r="J12" s="16">
        <v>7175700</v>
      </c>
      <c r="K12" s="38">
        <f t="shared" si="0"/>
        <v>3.7677251654238228E-2</v>
      </c>
      <c r="L12" s="37">
        <v>96549789.400000006</v>
      </c>
      <c r="M12" s="6">
        <f t="shared" si="1"/>
        <v>0.50695133748449672</v>
      </c>
      <c r="N12" s="26" t="s">
        <v>75</v>
      </c>
      <c r="O12" s="30">
        <v>43766</v>
      </c>
      <c r="P12" s="31">
        <v>43830</v>
      </c>
    </row>
    <row r="13" spans="1:18" ht="84" hidden="1" x14ac:dyDescent="0.2">
      <c r="A13" s="10" t="s">
        <v>16</v>
      </c>
      <c r="B13" s="10">
        <v>202</v>
      </c>
      <c r="C13" s="10" t="s">
        <v>76</v>
      </c>
      <c r="D13" s="11" t="s">
        <v>77</v>
      </c>
      <c r="E13" s="15" t="s">
        <v>78</v>
      </c>
      <c r="F13" s="11" t="s">
        <v>79</v>
      </c>
      <c r="G13" s="11" t="s">
        <v>80</v>
      </c>
      <c r="H13" s="11" t="s">
        <v>22</v>
      </c>
      <c r="I13" s="2">
        <v>201110000.36000001</v>
      </c>
      <c r="J13" s="2">
        <v>304950</v>
      </c>
      <c r="K13" s="38">
        <f t="shared" si="0"/>
        <v>1.5163343416743056E-3</v>
      </c>
      <c r="L13" s="39">
        <v>198325834</v>
      </c>
      <c r="M13" s="6">
        <f t="shared" si="1"/>
        <v>0.98615600241153512</v>
      </c>
      <c r="N13" s="1" t="s">
        <v>81</v>
      </c>
      <c r="O13" s="1" t="s">
        <v>81</v>
      </c>
      <c r="P13" s="1" t="s">
        <v>81</v>
      </c>
    </row>
    <row r="14" spans="1:18" s="42" customFormat="1" ht="46.5" hidden="1" customHeight="1" x14ac:dyDescent="0.2">
      <c r="A14" s="4" t="s">
        <v>16</v>
      </c>
      <c r="B14" s="4">
        <v>403</v>
      </c>
      <c r="C14" s="1" t="s">
        <v>82</v>
      </c>
      <c r="D14" s="1" t="s">
        <v>83</v>
      </c>
      <c r="E14" s="43" t="s">
        <v>84</v>
      </c>
      <c r="F14" s="1" t="s">
        <v>85</v>
      </c>
      <c r="G14" s="1" t="s">
        <v>86</v>
      </c>
      <c r="H14" s="1" t="s">
        <v>22</v>
      </c>
      <c r="I14" s="40">
        <v>1500000000</v>
      </c>
      <c r="J14" s="41">
        <v>28290000</v>
      </c>
      <c r="K14" s="38">
        <f t="shared" si="0"/>
        <v>1.8859999999999998E-2</v>
      </c>
      <c r="L14" s="39">
        <v>858623660</v>
      </c>
      <c r="M14" s="6">
        <f t="shared" si="1"/>
        <v>0.57241577333333338</v>
      </c>
      <c r="N14" s="4">
        <v>2306816</v>
      </c>
      <c r="O14" s="13">
        <v>43763</v>
      </c>
      <c r="P14" s="5">
        <v>43791</v>
      </c>
    </row>
    <row r="15" spans="1:18" s="42" customFormat="1" ht="51.75" hidden="1" customHeight="1" x14ac:dyDescent="0.2">
      <c r="A15" s="4" t="s">
        <v>16</v>
      </c>
      <c r="B15" s="4">
        <v>758</v>
      </c>
      <c r="C15" s="4" t="s">
        <v>87</v>
      </c>
      <c r="D15" s="1" t="s">
        <v>88</v>
      </c>
      <c r="E15" s="43" t="s">
        <v>89</v>
      </c>
      <c r="F15" s="1" t="s">
        <v>90</v>
      </c>
      <c r="G15" s="1" t="s">
        <v>91</v>
      </c>
      <c r="H15" s="1" t="s">
        <v>22</v>
      </c>
      <c r="I15" s="40">
        <v>1699994950</v>
      </c>
      <c r="J15" s="41">
        <v>19624654</v>
      </c>
      <c r="K15" s="38">
        <f t="shared" si="0"/>
        <v>1.1543948409964394E-2</v>
      </c>
      <c r="L15" s="39">
        <f>414117254+32679570</f>
        <v>446796824</v>
      </c>
      <c r="M15" s="6">
        <f t="shared" si="1"/>
        <v>0.2628224419137245</v>
      </c>
      <c r="N15" s="4">
        <v>2306816</v>
      </c>
      <c r="O15" s="13">
        <v>43763</v>
      </c>
      <c r="P15" s="5">
        <v>43791</v>
      </c>
    </row>
    <row r="16" spans="1:18" ht="99" hidden="1" customHeight="1" x14ac:dyDescent="0.2">
      <c r="A16" s="10"/>
      <c r="B16" s="44">
        <v>298</v>
      </c>
      <c r="C16" s="44" t="s">
        <v>43</v>
      </c>
      <c r="D16" s="45" t="s">
        <v>44</v>
      </c>
      <c r="E16" s="46" t="s">
        <v>92</v>
      </c>
      <c r="F16" s="45" t="s">
        <v>93</v>
      </c>
      <c r="G16" s="45" t="s">
        <v>47</v>
      </c>
      <c r="H16" s="45" t="s">
        <v>22</v>
      </c>
      <c r="I16" s="47">
        <v>375495000</v>
      </c>
      <c r="J16" s="48">
        <f>(334433005 /53)*20</f>
        <v>126201133.96226415</v>
      </c>
      <c r="K16" s="49">
        <f t="shared" si="0"/>
        <v>0.33609271484910358</v>
      </c>
      <c r="L16" s="48">
        <f>(334433005 /53)*(12+21+20)</f>
        <v>334433005</v>
      </c>
      <c r="M16" s="49">
        <f t="shared" si="1"/>
        <v>0.89064569435012453</v>
      </c>
      <c r="N16" s="45">
        <v>2306247</v>
      </c>
      <c r="O16" s="50">
        <v>43633</v>
      </c>
      <c r="P16" s="50">
        <v>43917</v>
      </c>
      <c r="R16" s="36"/>
    </row>
    <row r="17" spans="1:19" ht="99" hidden="1" customHeight="1" x14ac:dyDescent="0.2">
      <c r="A17" s="10"/>
      <c r="B17" s="44">
        <v>506</v>
      </c>
      <c r="C17" s="44" t="s">
        <v>43</v>
      </c>
      <c r="D17" s="45" t="s">
        <v>48</v>
      </c>
      <c r="E17" s="46" t="s">
        <v>92</v>
      </c>
      <c r="F17" s="45" t="s">
        <v>94</v>
      </c>
      <c r="G17" s="45" t="s">
        <v>51</v>
      </c>
      <c r="H17" s="45" t="s">
        <v>22</v>
      </c>
      <c r="I17" s="47">
        <v>500057000</v>
      </c>
      <c r="J17" s="48">
        <f>(452745324 /60)*15</f>
        <v>113186331</v>
      </c>
      <c r="K17" s="49">
        <f t="shared" si="0"/>
        <v>0.22634685845813576</v>
      </c>
      <c r="L17" s="48">
        <f>(452745324/60)*(15+15+15+15)</f>
        <v>452745324</v>
      </c>
      <c r="M17" s="49">
        <f t="shared" si="1"/>
        <v>0.90538743383254305</v>
      </c>
      <c r="N17" s="45">
        <v>2306247</v>
      </c>
      <c r="O17" s="50">
        <v>43633</v>
      </c>
      <c r="P17" s="50">
        <v>43917</v>
      </c>
      <c r="R17" s="36"/>
    </row>
    <row r="18" spans="1:19" ht="99" customHeight="1" thickBot="1" x14ac:dyDescent="0.25">
      <c r="A18" s="65"/>
      <c r="B18" s="66"/>
      <c r="C18" s="66"/>
      <c r="D18" s="45"/>
      <c r="E18" s="46"/>
      <c r="F18" s="45"/>
      <c r="G18" s="45"/>
      <c r="H18" s="45"/>
      <c r="I18" s="47"/>
      <c r="J18" s="48"/>
      <c r="K18" s="49"/>
      <c r="L18" s="48"/>
      <c r="M18" s="49"/>
      <c r="N18" s="45"/>
      <c r="O18" s="50"/>
      <c r="P18" s="50"/>
      <c r="R18" s="36"/>
    </row>
    <row r="19" spans="1:19" s="9" customFormat="1" ht="56" x14ac:dyDescent="0.15">
      <c r="A19" s="7" t="s">
        <v>0</v>
      </c>
      <c r="B19" s="8" t="s">
        <v>1</v>
      </c>
      <c r="C19" s="8" t="s">
        <v>2</v>
      </c>
      <c r="D19" s="22" t="s">
        <v>3</v>
      </c>
      <c r="E19" s="22" t="s">
        <v>4</v>
      </c>
      <c r="F19" s="22" t="s">
        <v>5</v>
      </c>
      <c r="G19" s="22" t="s">
        <v>6</v>
      </c>
      <c r="H19" s="22" t="s">
        <v>7</v>
      </c>
      <c r="I19" s="22" t="s">
        <v>8</v>
      </c>
      <c r="J19" s="22" t="s">
        <v>9</v>
      </c>
      <c r="K19" s="22" t="s">
        <v>10</v>
      </c>
      <c r="L19" s="23" t="s">
        <v>11</v>
      </c>
      <c r="M19" s="23" t="s">
        <v>12</v>
      </c>
      <c r="N19" s="24" t="s">
        <v>13</v>
      </c>
      <c r="O19" s="24" t="s">
        <v>14</v>
      </c>
      <c r="P19" s="24" t="s">
        <v>15</v>
      </c>
    </row>
    <row r="20" spans="1:19" s="9" customFormat="1" ht="42.75" customHeight="1" x14ac:dyDescent="0.15">
      <c r="A20" s="10" t="s">
        <v>16</v>
      </c>
      <c r="B20" s="10">
        <v>687</v>
      </c>
      <c r="C20" s="11" t="s">
        <v>33</v>
      </c>
      <c r="D20" s="11" t="s">
        <v>34</v>
      </c>
      <c r="E20" s="15" t="s">
        <v>35</v>
      </c>
      <c r="F20" s="11" t="s">
        <v>36</v>
      </c>
      <c r="G20" s="11" t="s">
        <v>37</v>
      </c>
      <c r="H20" s="1" t="s">
        <v>22</v>
      </c>
      <c r="I20" s="2">
        <v>565360669</v>
      </c>
      <c r="J20" s="3">
        <v>74470997.810000002</v>
      </c>
      <c r="K20" s="14">
        <v>0.13172299010775368</v>
      </c>
      <c r="L20" s="33">
        <v>74470997.810000002</v>
      </c>
      <c r="M20" s="6">
        <v>0.13172299010775368</v>
      </c>
      <c r="N20" s="10">
        <v>2306813</v>
      </c>
      <c r="O20" s="12">
        <v>43795</v>
      </c>
      <c r="P20" s="12">
        <v>44027</v>
      </c>
      <c r="Q20" s="9" t="s">
        <v>100</v>
      </c>
    </row>
    <row r="21" spans="1:19" ht="42" x14ac:dyDescent="0.2">
      <c r="A21" s="10" t="s">
        <v>26</v>
      </c>
      <c r="B21" s="10">
        <v>603</v>
      </c>
      <c r="C21" s="11" t="s">
        <v>95</v>
      </c>
      <c r="D21" s="11" t="s">
        <v>96</v>
      </c>
      <c r="E21" s="15" t="s">
        <v>97</v>
      </c>
      <c r="F21" s="11" t="s">
        <v>98</v>
      </c>
      <c r="G21" s="11" t="s">
        <v>99</v>
      </c>
      <c r="H21" s="1" t="s">
        <v>22</v>
      </c>
      <c r="I21" s="2">
        <v>600000000</v>
      </c>
      <c r="J21" s="3">
        <v>84521231</v>
      </c>
      <c r="K21" s="14">
        <v>0.14086871833333334</v>
      </c>
      <c r="L21" s="33">
        <v>127988826</v>
      </c>
      <c r="M21" s="6">
        <v>0.21331470999999999</v>
      </c>
      <c r="N21" s="10">
        <v>2306948</v>
      </c>
      <c r="O21" s="12">
        <v>43790</v>
      </c>
      <c r="P21" s="12">
        <v>44027</v>
      </c>
      <c r="Q21" t="s">
        <v>100</v>
      </c>
    </row>
    <row r="22" spans="1:19" ht="46.5" customHeight="1" x14ac:dyDescent="0.2">
      <c r="A22" s="155" t="s">
        <v>101</v>
      </c>
      <c r="B22" s="155">
        <v>506</v>
      </c>
      <c r="C22" s="155" t="s">
        <v>102</v>
      </c>
      <c r="D22" s="158" t="s">
        <v>103</v>
      </c>
      <c r="E22" s="161" t="s">
        <v>104</v>
      </c>
      <c r="F22" s="51" t="s">
        <v>105</v>
      </c>
      <c r="G22" s="158" t="s">
        <v>106</v>
      </c>
      <c r="H22" s="158" t="s">
        <v>107</v>
      </c>
      <c r="I22" s="165">
        <v>500057000</v>
      </c>
      <c r="J22" s="149">
        <v>115453000</v>
      </c>
      <c r="K22" s="168">
        <f>J22/I22</f>
        <v>0.23087967971651233</v>
      </c>
      <c r="L22" s="149">
        <v>346359000</v>
      </c>
      <c r="M22" s="152">
        <f>L22/I22</f>
        <v>0.69263903914953695</v>
      </c>
      <c r="N22" s="52">
        <v>2306247</v>
      </c>
      <c r="O22" s="53">
        <v>43633</v>
      </c>
      <c r="P22" s="53">
        <v>44070</v>
      </c>
      <c r="Q22" s="54" t="s">
        <v>108</v>
      </c>
      <c r="R22" s="55"/>
      <c r="S22" s="55"/>
    </row>
    <row r="23" spans="1:19" ht="46.5" customHeight="1" x14ac:dyDescent="0.2">
      <c r="A23" s="156"/>
      <c r="B23" s="156"/>
      <c r="C23" s="156"/>
      <c r="D23" s="159"/>
      <c r="E23" s="162"/>
      <c r="F23" s="51" t="s">
        <v>109</v>
      </c>
      <c r="G23" s="159"/>
      <c r="H23" s="159"/>
      <c r="I23" s="166"/>
      <c r="J23" s="150"/>
      <c r="K23" s="169"/>
      <c r="L23" s="150"/>
      <c r="M23" s="153"/>
      <c r="N23" s="52">
        <v>2307445</v>
      </c>
      <c r="O23" s="53">
        <v>43936</v>
      </c>
      <c r="P23" s="53">
        <v>44046</v>
      </c>
      <c r="Q23" s="54" t="s">
        <v>108</v>
      </c>
      <c r="R23" s="55"/>
      <c r="S23" s="55"/>
    </row>
    <row r="24" spans="1:19" ht="46.5" customHeight="1" x14ac:dyDescent="0.2">
      <c r="A24" s="157"/>
      <c r="B24" s="157"/>
      <c r="C24" s="157"/>
      <c r="D24" s="160"/>
      <c r="E24" s="163"/>
      <c r="F24" s="51" t="s">
        <v>110</v>
      </c>
      <c r="G24" s="160"/>
      <c r="H24" s="160"/>
      <c r="I24" s="167"/>
      <c r="J24" s="151"/>
      <c r="K24" s="170"/>
      <c r="L24" s="151"/>
      <c r="M24" s="154"/>
      <c r="N24" s="52">
        <v>2307474</v>
      </c>
      <c r="O24" s="53">
        <v>43942</v>
      </c>
      <c r="P24" s="53">
        <v>44058</v>
      </c>
      <c r="Q24" s="54" t="s">
        <v>108</v>
      </c>
      <c r="R24" s="55"/>
      <c r="S24" s="55"/>
    </row>
    <row r="25" spans="1:19" s="62" customFormat="1" ht="46.5" customHeight="1" x14ac:dyDescent="0.15">
      <c r="A25" s="56" t="s">
        <v>101</v>
      </c>
      <c r="B25" s="56">
        <v>298</v>
      </c>
      <c r="C25" s="56" t="s">
        <v>102</v>
      </c>
      <c r="D25" s="51" t="s">
        <v>111</v>
      </c>
      <c r="E25" s="57" t="s">
        <v>112</v>
      </c>
      <c r="F25" s="51" t="s">
        <v>105</v>
      </c>
      <c r="G25" s="51" t="s">
        <v>113</v>
      </c>
      <c r="H25" s="51" t="s">
        <v>107</v>
      </c>
      <c r="I25" s="58">
        <v>375495000</v>
      </c>
      <c r="J25" s="59">
        <v>95175000</v>
      </c>
      <c r="K25" s="60">
        <f>J25/I25</f>
        <v>0.2534654256381576</v>
      </c>
      <c r="L25" s="59">
        <v>241110000</v>
      </c>
      <c r="M25" s="61">
        <f>L25/I25</f>
        <v>0.64211241161666599</v>
      </c>
      <c r="N25" s="52">
        <v>2306247</v>
      </c>
      <c r="O25" s="53">
        <v>43633</v>
      </c>
      <c r="P25" s="53">
        <v>44070</v>
      </c>
      <c r="Q25" s="54" t="s">
        <v>108</v>
      </c>
      <c r="R25" s="56"/>
      <c r="S25" s="51"/>
    </row>
    <row r="26" spans="1:19" ht="163.5" customHeight="1" x14ac:dyDescent="0.2">
      <c r="A26" s="56" t="s">
        <v>101</v>
      </c>
      <c r="B26" s="56">
        <v>207</v>
      </c>
      <c r="C26" s="56" t="s">
        <v>102</v>
      </c>
      <c r="D26" s="51" t="s">
        <v>114</v>
      </c>
      <c r="E26" s="57">
        <v>44057</v>
      </c>
      <c r="F26" s="51" t="s">
        <v>115</v>
      </c>
      <c r="G26" s="51" t="s">
        <v>116</v>
      </c>
      <c r="H26" s="51" t="s">
        <v>107</v>
      </c>
      <c r="I26" s="58">
        <v>353046000</v>
      </c>
      <c r="J26" s="59">
        <v>8356020</v>
      </c>
      <c r="K26" s="60">
        <f>J26/I26</f>
        <v>2.3668360496932411E-2</v>
      </c>
      <c r="L26" s="59">
        <v>284809980</v>
      </c>
      <c r="M26" s="61">
        <f t="shared" ref="M26" si="3">L26/I26</f>
        <v>0.80672201356197204</v>
      </c>
      <c r="N26" s="51">
        <v>2307264</v>
      </c>
      <c r="O26" s="63">
        <v>43889</v>
      </c>
      <c r="P26" s="63">
        <v>43920</v>
      </c>
      <c r="Q26" s="64" t="s">
        <v>117</v>
      </c>
      <c r="R26" s="55"/>
      <c r="S26" s="55"/>
    </row>
    <row r="27" spans="1:19" ht="165.75" customHeight="1" x14ac:dyDescent="0.2">
      <c r="A27" s="171" t="s">
        <v>101</v>
      </c>
      <c r="B27" s="171">
        <v>343</v>
      </c>
      <c r="C27" s="171" t="s">
        <v>102</v>
      </c>
      <c r="D27" s="164" t="s">
        <v>118</v>
      </c>
      <c r="E27" s="172">
        <v>44058</v>
      </c>
      <c r="F27" s="51" t="s">
        <v>119</v>
      </c>
      <c r="G27" s="164" t="s">
        <v>120</v>
      </c>
      <c r="H27" s="164" t="s">
        <v>107</v>
      </c>
      <c r="I27" s="173">
        <v>362280400</v>
      </c>
      <c r="J27" s="174">
        <v>32970714</v>
      </c>
      <c r="K27" s="175">
        <f>J27/I27</f>
        <v>9.1008826312436439E-2</v>
      </c>
      <c r="L27" s="174">
        <v>303314286</v>
      </c>
      <c r="M27" s="176">
        <f>L27/I27</f>
        <v>0.83723625677789915</v>
      </c>
      <c r="N27" s="51">
        <v>2307680</v>
      </c>
      <c r="O27" s="63">
        <v>44022</v>
      </c>
      <c r="P27" s="63">
        <v>44053</v>
      </c>
      <c r="Q27" s="164" t="s">
        <v>117</v>
      </c>
      <c r="R27" s="55"/>
      <c r="S27" s="55"/>
    </row>
    <row r="28" spans="1:19" ht="127.5" customHeight="1" x14ac:dyDescent="0.2">
      <c r="A28" s="171"/>
      <c r="B28" s="171"/>
      <c r="C28" s="171"/>
      <c r="D28" s="164"/>
      <c r="E28" s="172"/>
      <c r="F28" s="51" t="s">
        <v>121</v>
      </c>
      <c r="G28" s="164"/>
      <c r="H28" s="164"/>
      <c r="I28" s="173"/>
      <c r="J28" s="174"/>
      <c r="K28" s="175"/>
      <c r="L28" s="174"/>
      <c r="M28" s="176"/>
      <c r="N28" s="51">
        <v>2307681</v>
      </c>
      <c r="O28" s="63">
        <v>44020</v>
      </c>
      <c r="P28" s="63">
        <v>44053</v>
      </c>
      <c r="Q28" s="164"/>
      <c r="R28" s="55"/>
      <c r="S28" s="55"/>
    </row>
  </sheetData>
  <autoFilter ref="A1:P17" xr:uid="{00000000-0009-0000-0000-000001000000}">
    <filterColumn colId="1">
      <filters>
        <filter val="603"/>
        <filter val="687"/>
      </filters>
    </filterColumn>
  </autoFilter>
  <mergeCells count="25">
    <mergeCell ref="Q27:Q28"/>
    <mergeCell ref="H27:H28"/>
    <mergeCell ref="I27:I28"/>
    <mergeCell ref="J27:J28"/>
    <mergeCell ref="K27:K28"/>
    <mergeCell ref="L27:L28"/>
    <mergeCell ref="M27:M28"/>
    <mergeCell ref="A27:A28"/>
    <mergeCell ref="B27:B28"/>
    <mergeCell ref="C27:C28"/>
    <mergeCell ref="D27:D28"/>
    <mergeCell ref="E27:E28"/>
    <mergeCell ref="G27:G28"/>
    <mergeCell ref="H22:H24"/>
    <mergeCell ref="I22:I24"/>
    <mergeCell ref="J22:J24"/>
    <mergeCell ref="K22:K24"/>
    <mergeCell ref="L22:L24"/>
    <mergeCell ref="M22:M24"/>
    <mergeCell ref="A22:A24"/>
    <mergeCell ref="B22:B24"/>
    <mergeCell ref="C22:C24"/>
    <mergeCell ref="D22:D24"/>
    <mergeCell ref="E22:E24"/>
    <mergeCell ref="G22:G24"/>
  </mergeCells>
  <pageMargins left="0.7" right="0.7" top="0.75" bottom="0.75" header="0.3" footer="0.3"/>
  <pageSetup orientation="portrait" verticalDpi="4294967295"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81"/>
  <sheetViews>
    <sheetView topLeftCell="D2" zoomScale="89" zoomScaleNormal="89" workbookViewId="0">
      <selection activeCell="F4" sqref="F4"/>
    </sheetView>
  </sheetViews>
  <sheetFormatPr baseColWidth="10" defaultColWidth="10.83203125" defaultRowHeight="16" x14ac:dyDescent="0.2"/>
  <cols>
    <col min="1" max="1" width="12.5" style="75" customWidth="1"/>
    <col min="2" max="2" width="13.1640625" style="75" customWidth="1"/>
    <col min="3" max="3" width="19.5" style="71" customWidth="1"/>
    <col min="4" max="4" width="14" style="71" customWidth="1"/>
    <col min="5" max="5" width="16.5" style="67" customWidth="1"/>
    <col min="6" max="6" width="50.1640625" style="67" customWidth="1"/>
    <col min="7" max="7" width="104" style="71" customWidth="1"/>
    <col min="8" max="8" width="81.5" style="72" customWidth="1"/>
    <col min="9" max="9" width="20.1640625" style="72" customWidth="1"/>
    <col min="10" max="11" width="18.5" style="72" customWidth="1"/>
    <col min="12" max="12" width="13" style="72" customWidth="1"/>
    <col min="13" max="13" width="32.5" style="73" customWidth="1"/>
    <col min="14" max="14" width="14.5" style="73" customWidth="1"/>
    <col min="15" max="15" width="14.1640625" style="73" customWidth="1"/>
    <col min="16" max="16" width="12.5" style="74" bestFit="1" customWidth="1"/>
    <col min="17" max="39" width="10.83203125" style="74"/>
    <col min="40" max="16384" width="10.83203125" style="68"/>
  </cols>
  <sheetData>
    <row r="1" spans="1:39" ht="70.5" customHeight="1" x14ac:dyDescent="0.2">
      <c r="A1" s="177" t="s">
        <v>122</v>
      </c>
      <c r="B1" s="178"/>
      <c r="C1" s="178"/>
      <c r="D1" s="178"/>
      <c r="E1" s="178"/>
      <c r="F1" s="178"/>
      <c r="G1" s="178"/>
      <c r="H1" s="178"/>
      <c r="I1" s="178"/>
      <c r="J1" s="178"/>
      <c r="K1" s="178"/>
      <c r="L1" s="178"/>
      <c r="M1" s="178"/>
      <c r="N1" s="178"/>
      <c r="O1" s="179"/>
      <c r="P1" s="124"/>
      <c r="Q1" s="124"/>
      <c r="R1" s="124"/>
      <c r="S1" s="124"/>
      <c r="T1" s="124"/>
      <c r="U1" s="124"/>
      <c r="V1" s="124"/>
      <c r="W1" s="124"/>
      <c r="X1" s="124"/>
      <c r="Y1" s="124"/>
      <c r="Z1" s="124"/>
      <c r="AA1" s="124"/>
      <c r="AB1" s="124"/>
      <c r="AC1" s="124"/>
      <c r="AD1" s="124"/>
      <c r="AE1" s="124"/>
      <c r="AF1" s="124"/>
      <c r="AG1" s="124"/>
      <c r="AH1" s="124"/>
      <c r="AI1" s="124"/>
      <c r="AJ1" s="124"/>
      <c r="AK1" s="124"/>
      <c r="AL1" s="124"/>
      <c r="AM1" s="124"/>
    </row>
    <row r="2" spans="1:39" ht="68" x14ac:dyDescent="0.2">
      <c r="A2" s="76" t="s">
        <v>0</v>
      </c>
      <c r="B2" s="69" t="s">
        <v>1</v>
      </c>
      <c r="C2" s="69" t="s">
        <v>2</v>
      </c>
      <c r="D2" s="69" t="s">
        <v>123</v>
      </c>
      <c r="E2" s="69" t="s">
        <v>4</v>
      </c>
      <c r="F2" s="69" t="s">
        <v>124</v>
      </c>
      <c r="G2" s="69" t="s">
        <v>5</v>
      </c>
      <c r="H2" s="69" t="s">
        <v>6</v>
      </c>
      <c r="I2" s="69" t="s">
        <v>8</v>
      </c>
      <c r="J2" s="69" t="s">
        <v>9</v>
      </c>
      <c r="K2" s="69" t="s">
        <v>125</v>
      </c>
      <c r="L2" s="70" t="s">
        <v>126</v>
      </c>
      <c r="M2" s="70" t="s">
        <v>127</v>
      </c>
      <c r="N2" s="70" t="s">
        <v>128</v>
      </c>
      <c r="O2" s="77" t="s">
        <v>129</v>
      </c>
      <c r="P2" s="124"/>
      <c r="Q2" s="124"/>
      <c r="R2" s="124"/>
      <c r="S2" s="124"/>
      <c r="T2" s="124"/>
      <c r="U2" s="124"/>
      <c r="V2" s="124"/>
      <c r="W2" s="124"/>
      <c r="X2" s="124"/>
      <c r="Y2" s="124"/>
      <c r="Z2" s="124"/>
      <c r="AA2" s="124"/>
      <c r="AB2" s="124"/>
      <c r="AC2" s="124"/>
      <c r="AD2" s="124"/>
      <c r="AE2" s="124"/>
      <c r="AF2" s="124"/>
      <c r="AG2" s="124"/>
      <c r="AH2" s="124"/>
      <c r="AI2" s="124"/>
      <c r="AJ2" s="124"/>
      <c r="AK2" s="124"/>
      <c r="AL2" s="124"/>
      <c r="AM2" s="124"/>
    </row>
    <row r="3" spans="1:39" s="98" customFormat="1" ht="206.25" customHeight="1" x14ac:dyDescent="0.2">
      <c r="A3" s="91"/>
      <c r="B3" s="92"/>
      <c r="C3" s="113" t="s">
        <v>130</v>
      </c>
      <c r="D3" s="113" t="s">
        <v>131</v>
      </c>
      <c r="E3" s="114">
        <v>45050</v>
      </c>
      <c r="F3" s="93" t="s">
        <v>132</v>
      </c>
      <c r="G3" s="93" t="s">
        <v>133</v>
      </c>
      <c r="H3" s="116" t="s">
        <v>134</v>
      </c>
      <c r="I3" s="94"/>
      <c r="J3" s="95"/>
      <c r="K3" s="96"/>
      <c r="L3" s="96"/>
      <c r="M3" s="92"/>
      <c r="N3" s="92" t="s">
        <v>135</v>
      </c>
      <c r="O3" s="92" t="s">
        <v>135</v>
      </c>
      <c r="P3" s="97"/>
      <c r="Q3" s="97"/>
      <c r="R3" s="97"/>
      <c r="S3" s="97"/>
      <c r="T3" s="97"/>
      <c r="U3" s="97"/>
      <c r="V3" s="97"/>
      <c r="W3" s="97"/>
      <c r="X3" s="97"/>
      <c r="Y3" s="97"/>
      <c r="Z3" s="97"/>
      <c r="AA3" s="97"/>
      <c r="AB3" s="97"/>
      <c r="AC3" s="97"/>
      <c r="AD3" s="97"/>
      <c r="AE3" s="97"/>
      <c r="AF3" s="97"/>
      <c r="AG3" s="97"/>
      <c r="AH3" s="97"/>
      <c r="AI3" s="97"/>
      <c r="AJ3" s="97"/>
      <c r="AK3" s="97"/>
      <c r="AL3" s="97"/>
      <c r="AM3" s="97"/>
    </row>
    <row r="4" spans="1:39" s="104" customFormat="1" ht="62.25" customHeight="1" x14ac:dyDescent="0.2">
      <c r="A4" s="99"/>
      <c r="B4" s="100"/>
      <c r="C4" s="113" t="s">
        <v>136</v>
      </c>
      <c r="D4" s="113" t="s">
        <v>137</v>
      </c>
      <c r="E4" s="114">
        <v>45051</v>
      </c>
      <c r="F4" s="93" t="s">
        <v>132</v>
      </c>
      <c r="G4" s="93" t="s">
        <v>133</v>
      </c>
      <c r="H4" s="116" t="s">
        <v>134</v>
      </c>
      <c r="I4" s="102"/>
      <c r="J4" s="102"/>
      <c r="K4" s="103"/>
      <c r="L4" s="103"/>
      <c r="M4" s="101"/>
      <c r="N4" s="92" t="s">
        <v>135</v>
      </c>
      <c r="O4" s="92" t="s">
        <v>135</v>
      </c>
      <c r="P4" s="87"/>
      <c r="Q4" s="87"/>
      <c r="R4" s="87"/>
      <c r="S4" s="87"/>
      <c r="T4" s="87"/>
      <c r="U4" s="87"/>
      <c r="V4" s="87"/>
      <c r="W4" s="87"/>
      <c r="X4" s="87"/>
      <c r="Y4" s="87"/>
      <c r="Z4" s="87"/>
      <c r="AA4" s="87"/>
      <c r="AB4" s="87"/>
      <c r="AC4" s="87"/>
      <c r="AD4" s="87"/>
      <c r="AE4" s="87"/>
      <c r="AF4" s="87"/>
      <c r="AG4" s="87"/>
      <c r="AH4" s="87"/>
      <c r="AI4" s="87"/>
      <c r="AJ4" s="87"/>
      <c r="AK4" s="87"/>
      <c r="AL4" s="87"/>
      <c r="AM4" s="87"/>
    </row>
    <row r="5" spans="1:39" s="87" customFormat="1" ht="136.5" customHeight="1" x14ac:dyDescent="0.2">
      <c r="A5" s="80"/>
      <c r="B5" s="80"/>
      <c r="C5" s="85"/>
      <c r="D5" s="85"/>
      <c r="E5" s="80"/>
      <c r="F5" s="109"/>
      <c r="G5" s="88"/>
      <c r="H5" s="105"/>
      <c r="I5" s="110"/>
      <c r="J5" s="111"/>
      <c r="K5" s="112"/>
      <c r="L5" s="107"/>
      <c r="M5" s="80"/>
      <c r="N5" s="80"/>
      <c r="O5" s="108"/>
      <c r="P5" s="79"/>
    </row>
    <row r="6" spans="1:39" s="74" customFormat="1" x14ac:dyDescent="0.2">
      <c r="A6" s="125"/>
      <c r="B6" s="125"/>
      <c r="C6" s="126"/>
      <c r="D6" s="126"/>
      <c r="E6" s="127"/>
      <c r="F6" s="127"/>
      <c r="G6" s="126"/>
      <c r="H6" s="128"/>
      <c r="I6" s="128"/>
      <c r="J6" s="128"/>
      <c r="K6" s="128"/>
      <c r="L6" s="128"/>
      <c r="M6" s="126"/>
      <c r="N6" s="126"/>
      <c r="O6" s="126"/>
      <c r="P6" s="124"/>
      <c r="Q6" s="124"/>
      <c r="R6" s="124"/>
      <c r="S6" s="124"/>
      <c r="T6" s="124"/>
      <c r="U6" s="124"/>
      <c r="V6" s="124"/>
      <c r="W6" s="124"/>
      <c r="X6" s="124"/>
      <c r="Y6" s="124"/>
      <c r="Z6" s="124"/>
      <c r="AA6" s="124"/>
      <c r="AB6" s="124"/>
      <c r="AC6" s="124"/>
      <c r="AD6" s="124"/>
      <c r="AE6" s="124"/>
      <c r="AF6" s="124"/>
      <c r="AG6" s="124"/>
      <c r="AH6" s="124"/>
      <c r="AI6" s="124"/>
      <c r="AJ6" s="124"/>
      <c r="AK6" s="124"/>
      <c r="AL6" s="124"/>
      <c r="AM6" s="124"/>
    </row>
    <row r="7" spans="1:39" s="74" customFormat="1" x14ac:dyDescent="0.2">
      <c r="A7" s="125"/>
      <c r="B7" s="125"/>
      <c r="C7" s="126"/>
      <c r="D7" s="126"/>
      <c r="E7" s="127"/>
      <c r="F7" s="127"/>
      <c r="G7" s="126"/>
      <c r="H7" s="128"/>
      <c r="I7" s="128"/>
      <c r="J7" s="128"/>
      <c r="K7" s="128"/>
      <c r="L7" s="128"/>
      <c r="M7" s="126"/>
      <c r="N7" s="126"/>
      <c r="O7" s="126"/>
      <c r="P7" s="124"/>
      <c r="Q7" s="124"/>
      <c r="R7" s="124"/>
      <c r="S7" s="124"/>
      <c r="T7" s="124"/>
      <c r="U7" s="124"/>
      <c r="V7" s="124"/>
      <c r="W7" s="124"/>
      <c r="X7" s="124"/>
      <c r="Y7" s="124"/>
      <c r="Z7" s="124"/>
      <c r="AA7" s="124"/>
      <c r="AB7" s="124"/>
      <c r="AC7" s="124"/>
      <c r="AD7" s="124"/>
      <c r="AE7" s="124"/>
      <c r="AF7" s="124"/>
      <c r="AG7" s="124"/>
      <c r="AH7" s="124"/>
      <c r="AI7" s="124"/>
      <c r="AJ7" s="124"/>
      <c r="AK7" s="124"/>
      <c r="AL7" s="124"/>
      <c r="AM7" s="124"/>
    </row>
    <row r="8" spans="1:39" s="74" customFormat="1" x14ac:dyDescent="0.2">
      <c r="A8" s="125"/>
      <c r="B8" s="125"/>
      <c r="C8" s="126"/>
      <c r="D8" s="126"/>
      <c r="E8" s="127"/>
      <c r="F8" s="127"/>
      <c r="G8" s="126"/>
      <c r="H8" s="128"/>
      <c r="I8" s="128"/>
      <c r="J8" s="128"/>
      <c r="K8" s="128"/>
      <c r="L8" s="128"/>
      <c r="M8" s="126"/>
      <c r="N8" s="126"/>
      <c r="O8" s="126"/>
      <c r="P8" s="124"/>
      <c r="Q8" s="124"/>
      <c r="R8" s="124"/>
      <c r="S8" s="124"/>
      <c r="T8" s="124"/>
      <c r="U8" s="124"/>
      <c r="V8" s="124"/>
      <c r="W8" s="124"/>
      <c r="X8" s="124"/>
      <c r="Y8" s="124"/>
      <c r="Z8" s="124"/>
      <c r="AA8" s="124"/>
      <c r="AB8" s="124"/>
      <c r="AC8" s="124"/>
      <c r="AD8" s="124"/>
      <c r="AE8" s="124"/>
      <c r="AF8" s="124"/>
      <c r="AG8" s="124"/>
      <c r="AH8" s="124"/>
      <c r="AI8" s="124"/>
      <c r="AJ8" s="124"/>
      <c r="AK8" s="124"/>
      <c r="AL8" s="124"/>
      <c r="AM8" s="124"/>
    </row>
    <row r="9" spans="1:39" s="74" customFormat="1" x14ac:dyDescent="0.2">
      <c r="A9" s="125"/>
      <c r="B9" s="125"/>
      <c r="C9" s="126"/>
      <c r="D9" s="126"/>
      <c r="E9" s="127"/>
      <c r="F9" s="127"/>
      <c r="G9" s="126"/>
      <c r="H9" s="128"/>
      <c r="I9" s="128"/>
      <c r="J9" s="128"/>
      <c r="K9" s="128"/>
      <c r="L9" s="128"/>
      <c r="M9" s="126"/>
      <c r="N9" s="126"/>
      <c r="O9" s="126"/>
      <c r="P9" s="124"/>
      <c r="Q9" s="124"/>
      <c r="R9" s="124"/>
      <c r="S9" s="124"/>
      <c r="T9" s="124"/>
      <c r="U9" s="124"/>
      <c r="V9" s="124"/>
      <c r="W9" s="124"/>
      <c r="X9" s="124"/>
      <c r="Y9" s="124"/>
      <c r="Z9" s="124"/>
      <c r="AA9" s="124"/>
      <c r="AB9" s="124"/>
      <c r="AC9" s="124"/>
      <c r="AD9" s="124"/>
      <c r="AE9" s="124"/>
      <c r="AF9" s="124"/>
      <c r="AG9" s="124"/>
      <c r="AH9" s="124"/>
      <c r="AI9" s="124"/>
      <c r="AJ9" s="124"/>
      <c r="AK9" s="124"/>
      <c r="AL9" s="124"/>
      <c r="AM9" s="124"/>
    </row>
    <row r="10" spans="1:39" s="74" customFormat="1" x14ac:dyDescent="0.2">
      <c r="A10" s="125"/>
      <c r="B10" s="125"/>
      <c r="C10" s="126"/>
      <c r="D10" s="126"/>
      <c r="E10" s="127"/>
      <c r="F10" s="127"/>
      <c r="G10" s="126"/>
      <c r="H10" s="128"/>
      <c r="I10" s="128"/>
      <c r="J10" s="128"/>
      <c r="K10" s="128"/>
      <c r="L10" s="128"/>
      <c r="M10" s="126"/>
      <c r="N10" s="126"/>
      <c r="O10" s="126"/>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row>
    <row r="11" spans="1:39" s="74" customFormat="1" x14ac:dyDescent="0.2">
      <c r="A11" s="125"/>
      <c r="B11" s="125"/>
      <c r="C11" s="126"/>
      <c r="D11" s="126"/>
      <c r="E11" s="127"/>
      <c r="F11" s="127"/>
      <c r="G11" s="126"/>
      <c r="H11" s="128"/>
      <c r="I11" s="128"/>
      <c r="J11" s="128"/>
      <c r="K11" s="128"/>
      <c r="L11" s="128"/>
      <c r="M11" s="126"/>
      <c r="N11" s="126"/>
      <c r="O11" s="126"/>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row>
    <row r="12" spans="1:39" s="74" customFormat="1" x14ac:dyDescent="0.2">
      <c r="A12" s="125"/>
      <c r="B12" s="125"/>
      <c r="C12" s="126"/>
      <c r="D12" s="126"/>
      <c r="E12" s="127"/>
      <c r="F12" s="127"/>
      <c r="G12" s="126"/>
      <c r="H12" s="128"/>
      <c r="I12" s="128"/>
      <c r="J12" s="128"/>
      <c r="K12" s="128"/>
      <c r="L12" s="128"/>
      <c r="M12" s="126"/>
      <c r="N12" s="126"/>
      <c r="O12" s="126"/>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row>
    <row r="13" spans="1:39" s="74" customFormat="1" x14ac:dyDescent="0.2">
      <c r="A13" s="125"/>
      <c r="B13" s="125"/>
      <c r="C13" s="126"/>
      <c r="D13" s="126"/>
      <c r="E13" s="127"/>
      <c r="F13" s="127"/>
      <c r="G13" s="126"/>
      <c r="H13" s="128"/>
      <c r="I13" s="128"/>
      <c r="J13" s="128"/>
      <c r="K13" s="128"/>
      <c r="L13" s="128"/>
      <c r="M13" s="126"/>
      <c r="N13" s="126"/>
      <c r="O13" s="126"/>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row>
    <row r="14" spans="1:39" s="74" customFormat="1" x14ac:dyDescent="0.2">
      <c r="A14" s="125"/>
      <c r="B14" s="125"/>
      <c r="C14" s="126"/>
      <c r="D14" s="126"/>
      <c r="E14" s="127"/>
      <c r="F14" s="127"/>
      <c r="G14" s="126"/>
      <c r="H14" s="128"/>
      <c r="I14" s="128"/>
      <c r="J14" s="128"/>
      <c r="K14" s="128"/>
      <c r="L14" s="128"/>
      <c r="M14" s="126"/>
      <c r="N14" s="126"/>
      <c r="O14" s="126"/>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row>
    <row r="15" spans="1:39" s="74" customFormat="1" x14ac:dyDescent="0.2">
      <c r="A15" s="125"/>
      <c r="B15" s="125"/>
      <c r="C15" s="126"/>
      <c r="D15" s="126"/>
      <c r="E15" s="127"/>
      <c r="F15" s="127"/>
      <c r="G15" s="126"/>
      <c r="H15" s="128"/>
      <c r="I15" s="128"/>
      <c r="J15" s="128"/>
      <c r="K15" s="128"/>
      <c r="L15" s="128"/>
      <c r="M15" s="126"/>
      <c r="N15" s="126"/>
      <c r="O15" s="126"/>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row>
    <row r="16" spans="1:39" s="74" customFormat="1" x14ac:dyDescent="0.2">
      <c r="A16" s="125"/>
      <c r="B16" s="125"/>
      <c r="C16" s="126"/>
      <c r="D16" s="126"/>
      <c r="E16" s="127"/>
      <c r="F16" s="127"/>
      <c r="G16" s="126"/>
      <c r="H16" s="128"/>
      <c r="I16" s="128"/>
      <c r="J16" s="128"/>
      <c r="K16" s="128"/>
      <c r="L16" s="128"/>
      <c r="M16" s="126"/>
      <c r="N16" s="126"/>
      <c r="O16" s="126"/>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row>
    <row r="17" spans="1:15" s="74" customFormat="1" x14ac:dyDescent="0.2">
      <c r="A17" s="125"/>
      <c r="B17" s="125"/>
      <c r="C17" s="126"/>
      <c r="D17" s="126"/>
      <c r="E17" s="127"/>
      <c r="F17" s="127"/>
      <c r="G17" s="126"/>
      <c r="H17" s="128"/>
      <c r="I17" s="128"/>
      <c r="J17" s="128"/>
      <c r="K17" s="128"/>
      <c r="L17" s="128"/>
      <c r="M17" s="126"/>
      <c r="N17" s="126"/>
      <c r="O17" s="126"/>
    </row>
    <row r="18" spans="1:15" s="74" customFormat="1" x14ac:dyDescent="0.2">
      <c r="A18" s="125"/>
      <c r="B18" s="125"/>
      <c r="C18" s="126"/>
      <c r="D18" s="126"/>
      <c r="E18" s="127"/>
      <c r="F18" s="127"/>
      <c r="G18" s="126"/>
      <c r="H18" s="128"/>
      <c r="I18" s="128"/>
      <c r="J18" s="128"/>
      <c r="K18" s="128"/>
      <c r="L18" s="128"/>
      <c r="M18" s="126"/>
      <c r="N18" s="126"/>
      <c r="O18" s="126"/>
    </row>
    <row r="19" spans="1:15" s="74" customFormat="1" x14ac:dyDescent="0.2">
      <c r="A19" s="125"/>
      <c r="B19" s="125"/>
      <c r="C19" s="126"/>
      <c r="D19" s="126"/>
      <c r="E19" s="127"/>
      <c r="F19" s="127"/>
      <c r="G19" s="126"/>
      <c r="H19" s="128"/>
      <c r="I19" s="128"/>
      <c r="J19" s="128"/>
      <c r="K19" s="128"/>
      <c r="L19" s="128"/>
      <c r="M19" s="126"/>
      <c r="N19" s="126"/>
      <c r="O19" s="126"/>
    </row>
    <row r="20" spans="1:15" s="74" customFormat="1" x14ac:dyDescent="0.2">
      <c r="A20" s="125"/>
      <c r="B20" s="125"/>
      <c r="C20" s="126"/>
      <c r="D20" s="126"/>
      <c r="E20" s="127"/>
      <c r="F20" s="127"/>
      <c r="G20" s="126"/>
      <c r="H20" s="128"/>
      <c r="I20" s="128"/>
      <c r="J20" s="128"/>
      <c r="K20" s="128"/>
      <c r="L20" s="128"/>
      <c r="M20" s="126"/>
      <c r="N20" s="126"/>
      <c r="O20" s="126"/>
    </row>
    <row r="21" spans="1:15" s="74" customFormat="1" x14ac:dyDescent="0.2">
      <c r="A21" s="125"/>
      <c r="B21" s="125"/>
      <c r="C21" s="126"/>
      <c r="D21" s="126"/>
      <c r="E21" s="127"/>
      <c r="F21" s="127"/>
      <c r="G21" s="126"/>
      <c r="H21" s="128"/>
      <c r="I21" s="128"/>
      <c r="J21" s="128"/>
      <c r="K21" s="128"/>
      <c r="L21" s="128"/>
      <c r="M21" s="126"/>
      <c r="N21" s="126"/>
      <c r="O21" s="126"/>
    </row>
    <row r="22" spans="1:15" s="74" customFormat="1" x14ac:dyDescent="0.2">
      <c r="A22" s="125"/>
      <c r="B22" s="125"/>
      <c r="C22" s="126"/>
      <c r="D22" s="126"/>
      <c r="E22" s="127"/>
      <c r="F22" s="127"/>
      <c r="G22" s="126"/>
      <c r="H22" s="128"/>
      <c r="I22" s="128"/>
      <c r="J22" s="128"/>
      <c r="K22" s="128"/>
      <c r="L22" s="128"/>
      <c r="M22" s="126"/>
      <c r="N22" s="126"/>
      <c r="O22" s="126"/>
    </row>
    <row r="23" spans="1:15" s="74" customFormat="1" x14ac:dyDescent="0.2">
      <c r="A23" s="125"/>
      <c r="B23" s="125"/>
      <c r="C23" s="126"/>
      <c r="D23" s="126"/>
      <c r="E23" s="127"/>
      <c r="F23" s="127"/>
      <c r="G23" s="126"/>
      <c r="H23" s="128"/>
      <c r="I23" s="128"/>
      <c r="J23" s="128"/>
      <c r="K23" s="128"/>
      <c r="L23" s="128"/>
      <c r="M23" s="126"/>
      <c r="N23" s="126"/>
      <c r="O23" s="126"/>
    </row>
    <row r="24" spans="1:15" s="74" customFormat="1" x14ac:dyDescent="0.2">
      <c r="A24" s="125"/>
      <c r="B24" s="125"/>
      <c r="C24" s="126"/>
      <c r="D24" s="126"/>
      <c r="E24" s="127"/>
      <c r="F24" s="127"/>
      <c r="G24" s="126"/>
      <c r="H24" s="128"/>
      <c r="I24" s="128"/>
      <c r="J24" s="128"/>
      <c r="K24" s="128"/>
      <c r="L24" s="128"/>
      <c r="M24" s="126"/>
      <c r="N24" s="126"/>
      <c r="O24" s="126"/>
    </row>
    <row r="25" spans="1:15" s="74" customFormat="1" x14ac:dyDescent="0.2">
      <c r="A25" s="125"/>
      <c r="B25" s="125"/>
      <c r="C25" s="126"/>
      <c r="D25" s="126"/>
      <c r="E25" s="127"/>
      <c r="F25" s="127"/>
      <c r="G25" s="126"/>
      <c r="H25" s="128"/>
      <c r="I25" s="128"/>
      <c r="J25" s="128"/>
      <c r="K25" s="128"/>
      <c r="L25" s="128"/>
      <c r="M25" s="126"/>
      <c r="N25" s="126"/>
      <c r="O25" s="126"/>
    </row>
    <row r="26" spans="1:15" s="74" customFormat="1" x14ac:dyDescent="0.2">
      <c r="A26" s="125"/>
      <c r="B26" s="125"/>
      <c r="C26" s="126"/>
      <c r="D26" s="126"/>
      <c r="E26" s="127"/>
      <c r="F26" s="127"/>
      <c r="G26" s="126"/>
      <c r="H26" s="128"/>
      <c r="I26" s="128"/>
      <c r="J26" s="128"/>
      <c r="K26" s="128"/>
      <c r="L26" s="128"/>
      <c r="M26" s="126"/>
      <c r="N26" s="126"/>
      <c r="O26" s="126"/>
    </row>
    <row r="27" spans="1:15" s="74" customFormat="1" x14ac:dyDescent="0.2">
      <c r="A27" s="125"/>
      <c r="B27" s="125"/>
      <c r="C27" s="126"/>
      <c r="D27" s="126"/>
      <c r="E27" s="127"/>
      <c r="F27" s="127"/>
      <c r="G27" s="126"/>
      <c r="H27" s="128"/>
      <c r="I27" s="128"/>
      <c r="J27" s="128"/>
      <c r="K27" s="128"/>
      <c r="L27" s="128"/>
      <c r="M27" s="126"/>
      <c r="N27" s="126"/>
      <c r="O27" s="126"/>
    </row>
    <row r="28" spans="1:15" s="74" customFormat="1" x14ac:dyDescent="0.2">
      <c r="A28" s="125"/>
      <c r="B28" s="125"/>
      <c r="C28" s="126"/>
      <c r="D28" s="126"/>
      <c r="E28" s="127"/>
      <c r="F28" s="127"/>
      <c r="G28" s="126"/>
      <c r="H28" s="128"/>
      <c r="I28" s="128"/>
      <c r="J28" s="128"/>
      <c r="K28" s="128"/>
      <c r="L28" s="128"/>
      <c r="M28" s="126"/>
      <c r="N28" s="126"/>
      <c r="O28" s="126"/>
    </row>
    <row r="29" spans="1:15" s="74" customFormat="1" x14ac:dyDescent="0.2">
      <c r="A29" s="125"/>
      <c r="B29" s="125"/>
      <c r="C29" s="126"/>
      <c r="D29" s="126"/>
      <c r="E29" s="127"/>
      <c r="F29" s="127"/>
      <c r="G29" s="126"/>
      <c r="H29" s="128"/>
      <c r="I29" s="128"/>
      <c r="J29" s="128"/>
      <c r="K29" s="128"/>
      <c r="L29" s="128"/>
      <c r="M29" s="126"/>
      <c r="N29" s="126"/>
      <c r="O29" s="126"/>
    </row>
    <row r="30" spans="1:15" s="74" customFormat="1" x14ac:dyDescent="0.2">
      <c r="A30" s="125"/>
      <c r="B30" s="125"/>
      <c r="C30" s="126"/>
      <c r="D30" s="126"/>
      <c r="E30" s="127"/>
      <c r="F30" s="127"/>
      <c r="G30" s="126"/>
      <c r="H30" s="128"/>
      <c r="I30" s="128"/>
      <c r="J30" s="128"/>
      <c r="K30" s="128"/>
      <c r="L30" s="128"/>
      <c r="M30" s="126"/>
      <c r="N30" s="126"/>
      <c r="O30" s="126"/>
    </row>
    <row r="31" spans="1:15" s="74" customFormat="1" x14ac:dyDescent="0.2">
      <c r="A31" s="125"/>
      <c r="B31" s="125"/>
      <c r="C31" s="126"/>
      <c r="D31" s="126"/>
      <c r="E31" s="127"/>
      <c r="F31" s="127"/>
      <c r="G31" s="126"/>
      <c r="H31" s="128"/>
      <c r="I31" s="128"/>
      <c r="J31" s="128"/>
      <c r="K31" s="128"/>
      <c r="L31" s="128"/>
      <c r="M31" s="126"/>
      <c r="N31" s="126"/>
      <c r="O31" s="126"/>
    </row>
    <row r="32" spans="1:15" s="74" customFormat="1" x14ac:dyDescent="0.2">
      <c r="A32" s="125"/>
      <c r="B32" s="125"/>
      <c r="C32" s="126"/>
      <c r="D32" s="126"/>
      <c r="E32" s="127"/>
      <c r="F32" s="127"/>
      <c r="G32" s="126"/>
      <c r="H32" s="128"/>
      <c r="I32" s="128"/>
      <c r="J32" s="128"/>
      <c r="K32" s="128"/>
      <c r="L32" s="128"/>
      <c r="M32" s="126"/>
      <c r="N32" s="126"/>
      <c r="O32" s="126"/>
    </row>
    <row r="33" spans="1:15" s="74" customFormat="1" x14ac:dyDescent="0.2">
      <c r="A33" s="125"/>
      <c r="B33" s="125"/>
      <c r="C33" s="126"/>
      <c r="D33" s="126"/>
      <c r="E33" s="127"/>
      <c r="F33" s="127"/>
      <c r="G33" s="126"/>
      <c r="H33" s="128"/>
      <c r="I33" s="128"/>
      <c r="J33" s="128"/>
      <c r="K33" s="128"/>
      <c r="L33" s="128"/>
      <c r="M33" s="126"/>
      <c r="N33" s="126"/>
      <c r="O33" s="126"/>
    </row>
    <row r="34" spans="1:15" s="74" customFormat="1" x14ac:dyDescent="0.2">
      <c r="A34" s="125"/>
      <c r="B34" s="125"/>
      <c r="C34" s="126"/>
      <c r="D34" s="126"/>
      <c r="E34" s="127"/>
      <c r="F34" s="127"/>
      <c r="G34" s="126"/>
      <c r="H34" s="128"/>
      <c r="I34" s="128"/>
      <c r="J34" s="128"/>
      <c r="K34" s="128"/>
      <c r="L34" s="128"/>
      <c r="M34" s="126"/>
      <c r="N34" s="126"/>
      <c r="O34" s="126"/>
    </row>
    <row r="35" spans="1:15" s="74" customFormat="1" x14ac:dyDescent="0.2">
      <c r="A35" s="125"/>
      <c r="B35" s="125"/>
      <c r="C35" s="126"/>
      <c r="D35" s="126"/>
      <c r="E35" s="127"/>
      <c r="F35" s="127"/>
      <c r="G35" s="126"/>
      <c r="H35" s="128"/>
      <c r="I35" s="128"/>
      <c r="J35" s="128"/>
      <c r="K35" s="128"/>
      <c r="L35" s="128"/>
      <c r="M35" s="126"/>
      <c r="N35" s="126"/>
      <c r="O35" s="126"/>
    </row>
    <row r="36" spans="1:15" s="74" customFormat="1" x14ac:dyDescent="0.2">
      <c r="A36" s="125"/>
      <c r="B36" s="125"/>
      <c r="C36" s="126"/>
      <c r="D36" s="126"/>
      <c r="E36" s="127"/>
      <c r="F36" s="127"/>
      <c r="G36" s="126"/>
      <c r="H36" s="128"/>
      <c r="I36" s="128"/>
      <c r="J36" s="128"/>
      <c r="K36" s="128"/>
      <c r="L36" s="128"/>
      <c r="M36" s="126"/>
      <c r="N36" s="126"/>
      <c r="O36" s="126"/>
    </row>
    <row r="37" spans="1:15" s="74" customFormat="1" x14ac:dyDescent="0.2">
      <c r="A37" s="125"/>
      <c r="B37" s="125"/>
      <c r="C37" s="126"/>
      <c r="D37" s="126"/>
      <c r="E37" s="127"/>
      <c r="F37" s="127"/>
      <c r="G37" s="126"/>
      <c r="H37" s="128"/>
      <c r="I37" s="128"/>
      <c r="J37" s="128"/>
      <c r="K37" s="128"/>
      <c r="L37" s="128"/>
      <c r="M37" s="126"/>
      <c r="N37" s="126"/>
      <c r="O37" s="126"/>
    </row>
    <row r="38" spans="1:15" s="74" customFormat="1" x14ac:dyDescent="0.2">
      <c r="A38" s="125"/>
      <c r="B38" s="125"/>
      <c r="C38" s="126"/>
      <c r="D38" s="126"/>
      <c r="E38" s="127"/>
      <c r="F38" s="127"/>
      <c r="G38" s="126"/>
      <c r="H38" s="128"/>
      <c r="I38" s="128"/>
      <c r="J38" s="128"/>
      <c r="K38" s="128"/>
      <c r="L38" s="128"/>
      <c r="M38" s="126"/>
      <c r="N38" s="126"/>
      <c r="O38" s="126"/>
    </row>
    <row r="39" spans="1:15" s="74" customFormat="1" x14ac:dyDescent="0.2">
      <c r="A39" s="125"/>
      <c r="B39" s="125"/>
      <c r="C39" s="126"/>
      <c r="D39" s="126"/>
      <c r="E39" s="127"/>
      <c r="F39" s="127"/>
      <c r="G39" s="126"/>
      <c r="H39" s="128"/>
      <c r="I39" s="128"/>
      <c r="J39" s="128"/>
      <c r="K39" s="128"/>
      <c r="L39" s="128"/>
      <c r="M39" s="126"/>
      <c r="N39" s="126"/>
      <c r="O39" s="126"/>
    </row>
    <row r="40" spans="1:15" s="74" customFormat="1" x14ac:dyDescent="0.2">
      <c r="A40" s="125"/>
      <c r="B40" s="125"/>
      <c r="C40" s="126"/>
      <c r="D40" s="126"/>
      <c r="E40" s="127"/>
      <c r="F40" s="127"/>
      <c r="G40" s="126"/>
      <c r="H40" s="128"/>
      <c r="I40" s="128"/>
      <c r="J40" s="128"/>
      <c r="K40" s="128"/>
      <c r="L40" s="128"/>
      <c r="M40" s="126"/>
      <c r="N40" s="126"/>
      <c r="O40" s="126"/>
    </row>
    <row r="41" spans="1:15" s="74" customFormat="1" x14ac:dyDescent="0.2">
      <c r="A41" s="125"/>
      <c r="B41" s="125"/>
      <c r="C41" s="126"/>
      <c r="D41" s="126"/>
      <c r="E41" s="127"/>
      <c r="F41" s="127"/>
      <c r="G41" s="126"/>
      <c r="H41" s="128"/>
      <c r="I41" s="128"/>
      <c r="J41" s="128"/>
      <c r="K41" s="128"/>
      <c r="L41" s="128"/>
      <c r="M41" s="126"/>
      <c r="N41" s="126"/>
      <c r="O41" s="126"/>
    </row>
    <row r="42" spans="1:15" s="74" customFormat="1" x14ac:dyDescent="0.2">
      <c r="A42" s="125"/>
      <c r="B42" s="125"/>
      <c r="C42" s="126"/>
      <c r="D42" s="126"/>
      <c r="E42" s="127"/>
      <c r="F42" s="127"/>
      <c r="G42" s="126"/>
      <c r="H42" s="128"/>
      <c r="I42" s="128"/>
      <c r="J42" s="128"/>
      <c r="K42" s="128"/>
      <c r="L42" s="128"/>
      <c r="M42" s="126"/>
      <c r="N42" s="126"/>
      <c r="O42" s="126"/>
    </row>
    <row r="43" spans="1:15" s="74" customFormat="1" x14ac:dyDescent="0.2">
      <c r="A43" s="125"/>
      <c r="B43" s="125"/>
      <c r="C43" s="126"/>
      <c r="D43" s="126"/>
      <c r="E43" s="127"/>
      <c r="F43" s="127"/>
      <c r="G43" s="126"/>
      <c r="H43" s="128"/>
      <c r="I43" s="128"/>
      <c r="J43" s="128"/>
      <c r="K43" s="128"/>
      <c r="L43" s="128"/>
      <c r="M43" s="126"/>
      <c r="N43" s="126"/>
      <c r="O43" s="126"/>
    </row>
    <row r="44" spans="1:15" s="74" customFormat="1" x14ac:dyDescent="0.2">
      <c r="A44" s="125"/>
      <c r="B44" s="125"/>
      <c r="C44" s="126"/>
      <c r="D44" s="126"/>
      <c r="E44" s="127"/>
      <c r="F44" s="127"/>
      <c r="G44" s="126"/>
      <c r="H44" s="128"/>
      <c r="I44" s="128"/>
      <c r="J44" s="128"/>
      <c r="K44" s="128"/>
      <c r="L44" s="128"/>
      <c r="M44" s="126"/>
      <c r="N44" s="126"/>
      <c r="O44" s="126"/>
    </row>
    <row r="45" spans="1:15" s="74" customFormat="1" x14ac:dyDescent="0.2">
      <c r="A45" s="125"/>
      <c r="B45" s="125"/>
      <c r="C45" s="126"/>
      <c r="D45" s="126"/>
      <c r="E45" s="127"/>
      <c r="F45" s="127"/>
      <c r="G45" s="126"/>
      <c r="H45" s="128"/>
      <c r="I45" s="128"/>
      <c r="J45" s="128"/>
      <c r="K45" s="128"/>
      <c r="L45" s="128"/>
      <c r="M45" s="126"/>
      <c r="N45" s="126"/>
      <c r="O45" s="126"/>
    </row>
    <row r="46" spans="1:15" s="74" customFormat="1" x14ac:dyDescent="0.2">
      <c r="A46" s="125"/>
      <c r="B46" s="125"/>
      <c r="C46" s="126"/>
      <c r="D46" s="126"/>
      <c r="E46" s="127"/>
      <c r="F46" s="127"/>
      <c r="G46" s="126"/>
      <c r="H46" s="128"/>
      <c r="I46" s="128"/>
      <c r="J46" s="128"/>
      <c r="K46" s="128"/>
      <c r="L46" s="128"/>
      <c r="M46" s="126"/>
      <c r="N46" s="126"/>
      <c r="O46" s="126"/>
    </row>
    <row r="47" spans="1:15" s="74" customFormat="1" x14ac:dyDescent="0.2">
      <c r="A47" s="125"/>
      <c r="B47" s="125"/>
      <c r="C47" s="126"/>
      <c r="D47" s="126"/>
      <c r="E47" s="127"/>
      <c r="F47" s="127"/>
      <c r="G47" s="126"/>
      <c r="H47" s="128"/>
      <c r="I47" s="128"/>
      <c r="J47" s="128"/>
      <c r="K47" s="128"/>
      <c r="L47" s="128"/>
      <c r="M47" s="126"/>
      <c r="N47" s="126"/>
      <c r="O47" s="126"/>
    </row>
    <row r="48" spans="1:15" s="74" customFormat="1" x14ac:dyDescent="0.2">
      <c r="A48" s="125"/>
      <c r="B48" s="125"/>
      <c r="C48" s="126"/>
      <c r="D48" s="126"/>
      <c r="E48" s="127"/>
      <c r="F48" s="127"/>
      <c r="G48" s="126"/>
      <c r="H48" s="128"/>
      <c r="I48" s="128"/>
      <c r="J48" s="128"/>
      <c r="K48" s="128"/>
      <c r="L48" s="128"/>
      <c r="M48" s="126"/>
      <c r="N48" s="126"/>
      <c r="O48" s="126"/>
    </row>
    <row r="49" spans="1:15" s="74" customFormat="1" x14ac:dyDescent="0.2">
      <c r="A49" s="125"/>
      <c r="B49" s="125"/>
      <c r="C49" s="126"/>
      <c r="D49" s="126"/>
      <c r="E49" s="127"/>
      <c r="F49" s="127"/>
      <c r="G49" s="126"/>
      <c r="H49" s="128"/>
      <c r="I49" s="128"/>
      <c r="J49" s="128"/>
      <c r="K49" s="128"/>
      <c r="L49" s="128"/>
      <c r="M49" s="126"/>
      <c r="N49" s="126"/>
      <c r="O49" s="126"/>
    </row>
    <row r="50" spans="1:15" s="74" customFormat="1" x14ac:dyDescent="0.2">
      <c r="A50" s="125"/>
      <c r="B50" s="125"/>
      <c r="C50" s="126"/>
      <c r="D50" s="126"/>
      <c r="E50" s="127"/>
      <c r="F50" s="127"/>
      <c r="G50" s="126"/>
      <c r="H50" s="128"/>
      <c r="I50" s="128"/>
      <c r="J50" s="128"/>
      <c r="K50" s="128"/>
      <c r="L50" s="128"/>
      <c r="M50" s="126"/>
      <c r="N50" s="126"/>
      <c r="O50" s="126"/>
    </row>
    <row r="51" spans="1:15" s="74" customFormat="1" x14ac:dyDescent="0.2">
      <c r="A51" s="125"/>
      <c r="B51" s="125"/>
      <c r="C51" s="126"/>
      <c r="D51" s="126"/>
      <c r="E51" s="127"/>
      <c r="F51" s="127"/>
      <c r="G51" s="126"/>
      <c r="H51" s="128"/>
      <c r="I51" s="128"/>
      <c r="J51" s="128"/>
      <c r="K51" s="128"/>
      <c r="L51" s="128"/>
      <c r="M51" s="126"/>
      <c r="N51" s="126"/>
      <c r="O51" s="126"/>
    </row>
    <row r="52" spans="1:15" s="74" customFormat="1" x14ac:dyDescent="0.2">
      <c r="A52" s="125"/>
      <c r="B52" s="125"/>
      <c r="C52" s="126"/>
      <c r="D52" s="126"/>
      <c r="E52" s="127"/>
      <c r="F52" s="127"/>
      <c r="G52" s="126"/>
      <c r="H52" s="128"/>
      <c r="I52" s="128"/>
      <c r="J52" s="128"/>
      <c r="K52" s="128"/>
      <c r="L52" s="128"/>
      <c r="M52" s="126"/>
      <c r="N52" s="126"/>
      <c r="O52" s="126"/>
    </row>
    <row r="53" spans="1:15" s="74" customFormat="1" x14ac:dyDescent="0.2">
      <c r="A53" s="125"/>
      <c r="B53" s="125"/>
      <c r="C53" s="126"/>
      <c r="D53" s="126"/>
      <c r="E53" s="127"/>
      <c r="F53" s="127"/>
      <c r="G53" s="126"/>
      <c r="H53" s="128"/>
      <c r="I53" s="128"/>
      <c r="J53" s="128"/>
      <c r="K53" s="128"/>
      <c r="L53" s="128"/>
      <c r="M53" s="126"/>
      <c r="N53" s="126"/>
      <c r="O53" s="126"/>
    </row>
    <row r="54" spans="1:15" s="74" customFormat="1" x14ac:dyDescent="0.2">
      <c r="A54" s="125"/>
      <c r="B54" s="125"/>
      <c r="C54" s="126"/>
      <c r="D54" s="126"/>
      <c r="E54" s="127"/>
      <c r="F54" s="127"/>
      <c r="G54" s="126"/>
      <c r="H54" s="128"/>
      <c r="I54" s="128"/>
      <c r="J54" s="128"/>
      <c r="K54" s="128"/>
      <c r="L54" s="128"/>
      <c r="M54" s="126"/>
      <c r="N54" s="126"/>
      <c r="O54" s="126"/>
    </row>
    <row r="55" spans="1:15" s="74" customFormat="1" x14ac:dyDescent="0.2">
      <c r="A55" s="125"/>
      <c r="B55" s="125"/>
      <c r="C55" s="126"/>
      <c r="D55" s="126"/>
      <c r="E55" s="127"/>
      <c r="F55" s="127"/>
      <c r="G55" s="126"/>
      <c r="H55" s="128"/>
      <c r="I55" s="128"/>
      <c r="J55" s="128"/>
      <c r="K55" s="128"/>
      <c r="L55" s="128"/>
      <c r="M55" s="126"/>
      <c r="N55" s="126"/>
      <c r="O55" s="126"/>
    </row>
    <row r="56" spans="1:15" s="74" customFormat="1" x14ac:dyDescent="0.2">
      <c r="A56" s="125"/>
      <c r="B56" s="125"/>
      <c r="C56" s="126"/>
      <c r="D56" s="126"/>
      <c r="E56" s="127"/>
      <c r="F56" s="127"/>
      <c r="G56" s="126"/>
      <c r="H56" s="128"/>
      <c r="I56" s="128"/>
      <c r="J56" s="128"/>
      <c r="K56" s="128"/>
      <c r="L56" s="128"/>
      <c r="M56" s="126"/>
      <c r="N56" s="126"/>
      <c r="O56" s="126"/>
    </row>
    <row r="57" spans="1:15" s="74" customFormat="1" x14ac:dyDescent="0.2">
      <c r="A57" s="125"/>
      <c r="B57" s="125"/>
      <c r="C57" s="126"/>
      <c r="D57" s="126"/>
      <c r="E57" s="127"/>
      <c r="F57" s="127"/>
      <c r="G57" s="126"/>
      <c r="H57" s="128"/>
      <c r="I57" s="128"/>
      <c r="J57" s="128"/>
      <c r="K57" s="128"/>
      <c r="L57" s="128"/>
      <c r="M57" s="126"/>
      <c r="N57" s="126"/>
      <c r="O57" s="126"/>
    </row>
    <row r="58" spans="1:15" s="74" customFormat="1" x14ac:dyDescent="0.2">
      <c r="A58" s="125"/>
      <c r="B58" s="125"/>
      <c r="C58" s="126"/>
      <c r="D58" s="126"/>
      <c r="E58" s="127"/>
      <c r="F58" s="127"/>
      <c r="G58" s="126"/>
      <c r="H58" s="128"/>
      <c r="I58" s="128"/>
      <c r="J58" s="128"/>
      <c r="K58" s="128"/>
      <c r="L58" s="128"/>
      <c r="M58" s="126"/>
      <c r="N58" s="126"/>
      <c r="O58" s="126"/>
    </row>
    <row r="59" spans="1:15" s="74" customFormat="1" x14ac:dyDescent="0.2">
      <c r="A59" s="125"/>
      <c r="B59" s="125"/>
      <c r="C59" s="126"/>
      <c r="D59" s="126"/>
      <c r="E59" s="127"/>
      <c r="F59" s="127"/>
      <c r="G59" s="126"/>
      <c r="H59" s="128"/>
      <c r="I59" s="128"/>
      <c r="J59" s="128"/>
      <c r="K59" s="128"/>
      <c r="L59" s="128"/>
      <c r="M59" s="126"/>
      <c r="N59" s="126"/>
      <c r="O59" s="126"/>
    </row>
    <row r="60" spans="1:15" s="74" customFormat="1" x14ac:dyDescent="0.2">
      <c r="A60" s="125"/>
      <c r="B60" s="125"/>
      <c r="C60" s="126"/>
      <c r="D60" s="126"/>
      <c r="E60" s="127"/>
      <c r="F60" s="127"/>
      <c r="G60" s="126"/>
      <c r="H60" s="128"/>
      <c r="I60" s="128"/>
      <c r="J60" s="128"/>
      <c r="K60" s="128"/>
      <c r="L60" s="128"/>
      <c r="M60" s="126"/>
      <c r="N60" s="126"/>
      <c r="O60" s="126"/>
    </row>
    <row r="61" spans="1:15" s="74" customFormat="1" x14ac:dyDescent="0.2">
      <c r="A61" s="125"/>
      <c r="B61" s="125"/>
      <c r="C61" s="126"/>
      <c r="D61" s="126"/>
      <c r="E61" s="127"/>
      <c r="F61" s="127"/>
      <c r="G61" s="126"/>
      <c r="H61" s="128"/>
      <c r="I61" s="128"/>
      <c r="J61" s="128"/>
      <c r="K61" s="128"/>
      <c r="L61" s="128"/>
      <c r="M61" s="126"/>
      <c r="N61" s="126"/>
      <c r="O61" s="126"/>
    </row>
    <row r="62" spans="1:15" s="74" customFormat="1" x14ac:dyDescent="0.2">
      <c r="A62" s="125"/>
      <c r="B62" s="125"/>
      <c r="C62" s="126"/>
      <c r="D62" s="126"/>
      <c r="E62" s="127"/>
      <c r="F62" s="127"/>
      <c r="G62" s="126"/>
      <c r="H62" s="128"/>
      <c r="I62" s="128"/>
      <c r="J62" s="128"/>
      <c r="K62" s="128"/>
      <c r="L62" s="128"/>
      <c r="M62" s="126"/>
      <c r="N62" s="126"/>
      <c r="O62" s="126"/>
    </row>
    <row r="63" spans="1:15" s="74" customFormat="1" x14ac:dyDescent="0.2">
      <c r="A63" s="125"/>
      <c r="B63" s="125"/>
      <c r="C63" s="126"/>
      <c r="D63" s="126"/>
      <c r="E63" s="127"/>
      <c r="F63" s="127"/>
      <c r="G63" s="126"/>
      <c r="H63" s="128"/>
      <c r="I63" s="128"/>
      <c r="J63" s="128"/>
      <c r="K63" s="128"/>
      <c r="L63" s="128"/>
      <c r="M63" s="126"/>
      <c r="N63" s="126"/>
      <c r="O63" s="126"/>
    </row>
    <row r="64" spans="1:15" s="74" customFormat="1" x14ac:dyDescent="0.2">
      <c r="A64" s="125"/>
      <c r="B64" s="125"/>
      <c r="C64" s="126"/>
      <c r="D64" s="126"/>
      <c r="E64" s="127"/>
      <c r="F64" s="127"/>
      <c r="G64" s="126"/>
      <c r="H64" s="128"/>
      <c r="I64" s="128"/>
      <c r="J64" s="128"/>
      <c r="K64" s="128"/>
      <c r="L64" s="128"/>
      <c r="M64" s="126"/>
      <c r="N64" s="126"/>
      <c r="O64" s="126"/>
    </row>
    <row r="65" spans="1:15" s="74" customFormat="1" x14ac:dyDescent="0.2">
      <c r="A65" s="125"/>
      <c r="B65" s="125"/>
      <c r="C65" s="126"/>
      <c r="D65" s="126"/>
      <c r="E65" s="127"/>
      <c r="F65" s="127"/>
      <c r="G65" s="126"/>
      <c r="H65" s="128"/>
      <c r="I65" s="128"/>
      <c r="J65" s="128"/>
      <c r="K65" s="128"/>
      <c r="L65" s="128"/>
      <c r="M65" s="126"/>
      <c r="N65" s="126"/>
      <c r="O65" s="126"/>
    </row>
    <row r="66" spans="1:15" s="74" customFormat="1" x14ac:dyDescent="0.2">
      <c r="A66" s="125"/>
      <c r="B66" s="125"/>
      <c r="C66" s="126"/>
      <c r="D66" s="126"/>
      <c r="E66" s="127"/>
      <c r="F66" s="127"/>
      <c r="G66" s="126"/>
      <c r="H66" s="128"/>
      <c r="I66" s="128"/>
      <c r="J66" s="128"/>
      <c r="K66" s="128"/>
      <c r="L66" s="128"/>
      <c r="M66" s="126"/>
      <c r="N66" s="126"/>
      <c r="O66" s="126"/>
    </row>
    <row r="67" spans="1:15" s="74" customFormat="1" x14ac:dyDescent="0.2">
      <c r="A67" s="125"/>
      <c r="B67" s="125"/>
      <c r="C67" s="126"/>
      <c r="D67" s="126"/>
      <c r="E67" s="127"/>
      <c r="F67" s="127"/>
      <c r="G67" s="126"/>
      <c r="H67" s="128"/>
      <c r="I67" s="128"/>
      <c r="J67" s="128"/>
      <c r="K67" s="128"/>
      <c r="L67" s="128"/>
      <c r="M67" s="126"/>
      <c r="N67" s="126"/>
      <c r="O67" s="126"/>
    </row>
    <row r="68" spans="1:15" s="74" customFormat="1" x14ac:dyDescent="0.2">
      <c r="A68" s="125"/>
      <c r="B68" s="125"/>
      <c r="C68" s="126"/>
      <c r="D68" s="126"/>
      <c r="E68" s="127"/>
      <c r="F68" s="127"/>
      <c r="G68" s="126"/>
      <c r="H68" s="128"/>
      <c r="I68" s="128"/>
      <c r="J68" s="128"/>
      <c r="K68" s="128"/>
      <c r="L68" s="128"/>
      <c r="M68" s="126"/>
      <c r="N68" s="126"/>
      <c r="O68" s="126"/>
    </row>
    <row r="69" spans="1:15" s="74" customFormat="1" x14ac:dyDescent="0.2">
      <c r="A69" s="125"/>
      <c r="B69" s="125"/>
      <c r="C69" s="126"/>
      <c r="D69" s="126"/>
      <c r="E69" s="127"/>
      <c r="F69" s="127"/>
      <c r="G69" s="126"/>
      <c r="H69" s="128"/>
      <c r="I69" s="128"/>
      <c r="J69" s="128"/>
      <c r="K69" s="128"/>
      <c r="L69" s="128"/>
      <c r="M69" s="126"/>
      <c r="N69" s="126"/>
      <c r="O69" s="126"/>
    </row>
    <row r="70" spans="1:15" s="74" customFormat="1" x14ac:dyDescent="0.2">
      <c r="A70" s="125"/>
      <c r="B70" s="125"/>
      <c r="C70" s="126"/>
      <c r="D70" s="126"/>
      <c r="E70" s="127"/>
      <c r="F70" s="127"/>
      <c r="G70" s="126"/>
      <c r="H70" s="128"/>
      <c r="I70" s="128"/>
      <c r="J70" s="128"/>
      <c r="K70" s="128"/>
      <c r="L70" s="128"/>
      <c r="M70" s="126"/>
      <c r="N70" s="126"/>
      <c r="O70" s="126"/>
    </row>
    <row r="71" spans="1:15" s="74" customFormat="1" x14ac:dyDescent="0.2">
      <c r="A71" s="125"/>
      <c r="B71" s="125"/>
      <c r="C71" s="126"/>
      <c r="D71" s="126"/>
      <c r="E71" s="127"/>
      <c r="F71" s="127"/>
      <c r="G71" s="126"/>
      <c r="H71" s="128"/>
      <c r="I71" s="128"/>
      <c r="J71" s="128"/>
      <c r="K71" s="128"/>
      <c r="L71" s="128"/>
      <c r="M71" s="126"/>
      <c r="N71" s="126"/>
      <c r="O71" s="126"/>
    </row>
    <row r="72" spans="1:15" s="74" customFormat="1" x14ac:dyDescent="0.2">
      <c r="A72" s="125"/>
      <c r="B72" s="125"/>
      <c r="C72" s="126"/>
      <c r="D72" s="126"/>
      <c r="E72" s="127"/>
      <c r="F72" s="127"/>
      <c r="G72" s="126"/>
      <c r="H72" s="128"/>
      <c r="I72" s="128"/>
      <c r="J72" s="128"/>
      <c r="K72" s="128"/>
      <c r="L72" s="128"/>
      <c r="M72" s="126"/>
      <c r="N72" s="126"/>
      <c r="O72" s="126"/>
    </row>
    <row r="73" spans="1:15" s="74" customFormat="1" x14ac:dyDescent="0.2">
      <c r="A73" s="125"/>
      <c r="B73" s="125"/>
      <c r="C73" s="126"/>
      <c r="D73" s="126"/>
      <c r="E73" s="127"/>
      <c r="F73" s="127"/>
      <c r="G73" s="126"/>
      <c r="H73" s="128"/>
      <c r="I73" s="128"/>
      <c r="J73" s="128"/>
      <c r="K73" s="128"/>
      <c r="L73" s="128"/>
      <c r="M73" s="126"/>
      <c r="N73" s="126"/>
      <c r="O73" s="126"/>
    </row>
    <row r="74" spans="1:15" s="74" customFormat="1" x14ac:dyDescent="0.2">
      <c r="A74" s="125"/>
      <c r="B74" s="125"/>
      <c r="C74" s="126"/>
      <c r="D74" s="126"/>
      <c r="E74" s="127"/>
      <c r="F74" s="127"/>
      <c r="G74" s="126"/>
      <c r="H74" s="128"/>
      <c r="I74" s="128"/>
      <c r="J74" s="128"/>
      <c r="K74" s="128"/>
      <c r="L74" s="128"/>
      <c r="M74" s="126"/>
      <c r="N74" s="126"/>
      <c r="O74" s="126"/>
    </row>
    <row r="75" spans="1:15" s="74" customFormat="1" x14ac:dyDescent="0.2">
      <c r="A75" s="125"/>
      <c r="B75" s="125"/>
      <c r="C75" s="126"/>
      <c r="D75" s="126"/>
      <c r="E75" s="127"/>
      <c r="F75" s="127"/>
      <c r="G75" s="126"/>
      <c r="H75" s="128"/>
      <c r="I75" s="128"/>
      <c r="J75" s="128"/>
      <c r="K75" s="128"/>
      <c r="L75" s="128"/>
      <c r="M75" s="126"/>
      <c r="N75" s="126"/>
      <c r="O75" s="126"/>
    </row>
    <row r="76" spans="1:15" s="74" customFormat="1" x14ac:dyDescent="0.2">
      <c r="A76" s="125"/>
      <c r="B76" s="125"/>
      <c r="C76" s="126"/>
      <c r="D76" s="126"/>
      <c r="E76" s="127"/>
      <c r="F76" s="127"/>
      <c r="G76" s="126"/>
      <c r="H76" s="128"/>
      <c r="I76" s="128"/>
      <c r="J76" s="128"/>
      <c r="K76" s="128"/>
      <c r="L76" s="128"/>
      <c r="M76" s="126"/>
      <c r="N76" s="126"/>
      <c r="O76" s="126"/>
    </row>
    <row r="77" spans="1:15" s="74" customFormat="1" x14ac:dyDescent="0.2">
      <c r="A77" s="125"/>
      <c r="B77" s="125"/>
      <c r="C77" s="126"/>
      <c r="D77" s="126"/>
      <c r="E77" s="127"/>
      <c r="F77" s="127"/>
      <c r="G77" s="126"/>
      <c r="H77" s="128"/>
      <c r="I77" s="128"/>
      <c r="J77" s="128"/>
      <c r="K77" s="128"/>
      <c r="L77" s="128"/>
      <c r="M77" s="126"/>
      <c r="N77" s="126"/>
      <c r="O77" s="126"/>
    </row>
    <row r="78" spans="1:15" s="74" customFormat="1" x14ac:dyDescent="0.2">
      <c r="A78" s="125"/>
      <c r="B78" s="125"/>
      <c r="C78" s="126"/>
      <c r="D78" s="126"/>
      <c r="E78" s="127"/>
      <c r="F78" s="127"/>
      <c r="G78" s="126"/>
      <c r="H78" s="128"/>
      <c r="I78" s="128"/>
      <c r="J78" s="128"/>
      <c r="K78" s="128"/>
      <c r="L78" s="128"/>
      <c r="M78" s="126"/>
      <c r="N78" s="126"/>
      <c r="O78" s="126"/>
    </row>
    <row r="79" spans="1:15" s="74" customFormat="1" x14ac:dyDescent="0.2">
      <c r="A79" s="125"/>
      <c r="B79" s="125"/>
      <c r="C79" s="126"/>
      <c r="D79" s="126"/>
      <c r="E79" s="127"/>
      <c r="F79" s="127"/>
      <c r="G79" s="126"/>
      <c r="H79" s="128"/>
      <c r="I79" s="128"/>
      <c r="J79" s="128"/>
      <c r="K79" s="128"/>
      <c r="L79" s="128"/>
      <c r="M79" s="126"/>
      <c r="N79" s="126"/>
      <c r="O79" s="126"/>
    </row>
    <row r="80" spans="1:15" s="74" customFormat="1" x14ac:dyDescent="0.2">
      <c r="A80" s="125"/>
      <c r="B80" s="125"/>
      <c r="C80" s="126"/>
      <c r="D80" s="126"/>
      <c r="E80" s="127"/>
      <c r="F80" s="127"/>
      <c r="G80" s="126"/>
      <c r="H80" s="128"/>
      <c r="I80" s="128"/>
      <c r="J80" s="128"/>
      <c r="K80" s="128"/>
      <c r="L80" s="128"/>
      <c r="M80" s="126"/>
      <c r="N80" s="126"/>
      <c r="O80" s="126"/>
    </row>
    <row r="81" spans="1:15" s="74" customFormat="1" x14ac:dyDescent="0.2">
      <c r="A81" s="125"/>
      <c r="B81" s="125"/>
      <c r="C81" s="126"/>
      <c r="D81" s="126"/>
      <c r="E81" s="127"/>
      <c r="F81" s="127"/>
      <c r="G81" s="126"/>
      <c r="H81" s="128"/>
      <c r="I81" s="128"/>
      <c r="J81" s="128"/>
      <c r="K81" s="128"/>
      <c r="L81" s="128"/>
      <c r="M81" s="126"/>
      <c r="N81" s="126"/>
      <c r="O81" s="126"/>
    </row>
    <row r="82" spans="1:15" s="74" customFormat="1" x14ac:dyDescent="0.2">
      <c r="A82" s="125"/>
      <c r="B82" s="125"/>
      <c r="C82" s="126"/>
      <c r="D82" s="126"/>
      <c r="E82" s="127"/>
      <c r="F82" s="127"/>
      <c r="G82" s="126"/>
      <c r="H82" s="128"/>
      <c r="I82" s="128"/>
      <c r="J82" s="128"/>
      <c r="K82" s="128"/>
      <c r="L82" s="128"/>
      <c r="M82" s="126"/>
      <c r="N82" s="126"/>
      <c r="O82" s="126"/>
    </row>
    <row r="83" spans="1:15" s="74" customFormat="1" x14ac:dyDescent="0.2">
      <c r="A83" s="125"/>
      <c r="B83" s="125"/>
      <c r="C83" s="126"/>
      <c r="D83" s="126"/>
      <c r="E83" s="127"/>
      <c r="F83" s="127"/>
      <c r="G83" s="126"/>
      <c r="H83" s="128"/>
      <c r="I83" s="128"/>
      <c r="J83" s="128"/>
      <c r="K83" s="128"/>
      <c r="L83" s="128"/>
      <c r="M83" s="126"/>
      <c r="N83" s="126"/>
      <c r="O83" s="126"/>
    </row>
    <row r="84" spans="1:15" s="74" customFormat="1" x14ac:dyDescent="0.2">
      <c r="A84" s="125"/>
      <c r="B84" s="125"/>
      <c r="C84" s="126"/>
      <c r="D84" s="126"/>
      <c r="E84" s="127"/>
      <c r="F84" s="127"/>
      <c r="G84" s="126"/>
      <c r="H84" s="128"/>
      <c r="I84" s="128"/>
      <c r="J84" s="128"/>
      <c r="K84" s="128"/>
      <c r="L84" s="128"/>
      <c r="M84" s="126"/>
      <c r="N84" s="126"/>
      <c r="O84" s="126"/>
    </row>
    <row r="85" spans="1:15" s="74" customFormat="1" x14ac:dyDescent="0.2">
      <c r="A85" s="125"/>
      <c r="B85" s="125"/>
      <c r="C85" s="126"/>
      <c r="D85" s="126"/>
      <c r="E85" s="127"/>
      <c r="F85" s="127"/>
      <c r="G85" s="126"/>
      <c r="H85" s="128"/>
      <c r="I85" s="128"/>
      <c r="J85" s="128"/>
      <c r="K85" s="128"/>
      <c r="L85" s="128"/>
      <c r="M85" s="126"/>
      <c r="N85" s="126"/>
      <c r="O85" s="126"/>
    </row>
    <row r="86" spans="1:15" s="74" customFormat="1" x14ac:dyDescent="0.2">
      <c r="A86" s="125"/>
      <c r="B86" s="125"/>
      <c r="C86" s="126"/>
      <c r="D86" s="126"/>
      <c r="E86" s="127"/>
      <c r="F86" s="127"/>
      <c r="G86" s="126"/>
      <c r="H86" s="128"/>
      <c r="I86" s="128"/>
      <c r="J86" s="128"/>
      <c r="K86" s="128"/>
      <c r="L86" s="128"/>
      <c r="M86" s="126"/>
      <c r="N86" s="126"/>
      <c r="O86" s="126"/>
    </row>
    <row r="87" spans="1:15" s="74" customFormat="1" x14ac:dyDescent="0.2">
      <c r="A87" s="125"/>
      <c r="B87" s="125"/>
      <c r="C87" s="126"/>
      <c r="D87" s="126"/>
      <c r="E87" s="127"/>
      <c r="F87" s="127"/>
      <c r="G87" s="126"/>
      <c r="H87" s="128"/>
      <c r="I87" s="128"/>
      <c r="J87" s="128"/>
      <c r="K87" s="128"/>
      <c r="L87" s="128"/>
      <c r="M87" s="126"/>
      <c r="N87" s="126"/>
      <c r="O87" s="126"/>
    </row>
    <row r="88" spans="1:15" s="74" customFormat="1" x14ac:dyDescent="0.2">
      <c r="A88" s="125"/>
      <c r="B88" s="125"/>
      <c r="C88" s="126"/>
      <c r="D88" s="126"/>
      <c r="E88" s="127"/>
      <c r="F88" s="127"/>
      <c r="G88" s="126"/>
      <c r="H88" s="128"/>
      <c r="I88" s="128"/>
      <c r="J88" s="128"/>
      <c r="K88" s="128"/>
      <c r="L88" s="128"/>
      <c r="M88" s="126"/>
      <c r="N88" s="126"/>
      <c r="O88" s="126"/>
    </row>
    <row r="89" spans="1:15" s="74" customFormat="1" x14ac:dyDescent="0.2">
      <c r="A89" s="125"/>
      <c r="B89" s="125"/>
      <c r="C89" s="126"/>
      <c r="D89" s="126"/>
      <c r="E89" s="127"/>
      <c r="F89" s="127"/>
      <c r="G89" s="126"/>
      <c r="H89" s="128"/>
      <c r="I89" s="128"/>
      <c r="J89" s="128"/>
      <c r="K89" s="128"/>
      <c r="L89" s="128"/>
      <c r="M89" s="126"/>
      <c r="N89" s="126"/>
      <c r="O89" s="126"/>
    </row>
    <row r="90" spans="1:15" s="74" customFormat="1" x14ac:dyDescent="0.2">
      <c r="A90" s="125"/>
      <c r="B90" s="125"/>
      <c r="C90" s="126"/>
      <c r="D90" s="126"/>
      <c r="E90" s="127"/>
      <c r="F90" s="127"/>
      <c r="G90" s="126"/>
      <c r="H90" s="128"/>
      <c r="I90" s="128"/>
      <c r="J90" s="128"/>
      <c r="K90" s="128"/>
      <c r="L90" s="128"/>
      <c r="M90" s="126"/>
      <c r="N90" s="126"/>
      <c r="O90" s="126"/>
    </row>
    <row r="91" spans="1:15" s="74" customFormat="1" x14ac:dyDescent="0.2">
      <c r="A91" s="125"/>
      <c r="B91" s="125"/>
      <c r="C91" s="126"/>
      <c r="D91" s="126"/>
      <c r="E91" s="127"/>
      <c r="F91" s="127"/>
      <c r="G91" s="126"/>
      <c r="H91" s="128"/>
      <c r="I91" s="128"/>
      <c r="J91" s="128"/>
      <c r="K91" s="128"/>
      <c r="L91" s="128"/>
      <c r="M91" s="126"/>
      <c r="N91" s="126"/>
      <c r="O91" s="126"/>
    </row>
    <row r="92" spans="1:15" s="74" customFormat="1" x14ac:dyDescent="0.2">
      <c r="A92" s="125"/>
      <c r="B92" s="125"/>
      <c r="C92" s="126"/>
      <c r="D92" s="126"/>
      <c r="E92" s="127"/>
      <c r="F92" s="127"/>
      <c r="G92" s="126"/>
      <c r="H92" s="128"/>
      <c r="I92" s="128"/>
      <c r="J92" s="128"/>
      <c r="K92" s="128"/>
      <c r="L92" s="128"/>
      <c r="M92" s="126"/>
      <c r="N92" s="126"/>
      <c r="O92" s="126"/>
    </row>
    <row r="93" spans="1:15" s="74" customFormat="1" x14ac:dyDescent="0.2">
      <c r="A93" s="125"/>
      <c r="B93" s="125"/>
      <c r="C93" s="126"/>
      <c r="D93" s="126"/>
      <c r="E93" s="127"/>
      <c r="F93" s="127"/>
      <c r="G93" s="126"/>
      <c r="H93" s="128"/>
      <c r="I93" s="128"/>
      <c r="J93" s="128"/>
      <c r="K93" s="128"/>
      <c r="L93" s="128"/>
      <c r="M93" s="126"/>
      <c r="N93" s="126"/>
      <c r="O93" s="126"/>
    </row>
    <row r="94" spans="1:15" s="74" customFormat="1" x14ac:dyDescent="0.2">
      <c r="A94" s="125"/>
      <c r="B94" s="125"/>
      <c r="C94" s="126"/>
      <c r="D94" s="126"/>
      <c r="E94" s="127"/>
      <c r="F94" s="127"/>
      <c r="G94" s="126"/>
      <c r="H94" s="128"/>
      <c r="I94" s="128"/>
      <c r="J94" s="128"/>
      <c r="K94" s="128"/>
      <c r="L94" s="128"/>
      <c r="M94" s="126"/>
      <c r="N94" s="126"/>
      <c r="O94" s="126"/>
    </row>
    <row r="95" spans="1:15" s="74" customFormat="1" x14ac:dyDescent="0.2">
      <c r="A95" s="125"/>
      <c r="B95" s="125"/>
      <c r="C95" s="126"/>
      <c r="D95" s="126"/>
      <c r="E95" s="127"/>
      <c r="F95" s="127"/>
      <c r="G95" s="126"/>
      <c r="H95" s="128"/>
      <c r="I95" s="128"/>
      <c r="J95" s="128"/>
      <c r="K95" s="128"/>
      <c r="L95" s="128"/>
      <c r="M95" s="126"/>
      <c r="N95" s="126"/>
      <c r="O95" s="126"/>
    </row>
    <row r="96" spans="1:15" s="74" customFormat="1" x14ac:dyDescent="0.2">
      <c r="A96" s="125"/>
      <c r="B96" s="125"/>
      <c r="C96" s="126"/>
      <c r="D96" s="126"/>
      <c r="E96" s="127"/>
      <c r="F96" s="127"/>
      <c r="G96" s="126"/>
      <c r="H96" s="128"/>
      <c r="I96" s="128"/>
      <c r="J96" s="128"/>
      <c r="K96" s="128"/>
      <c r="L96" s="128"/>
      <c r="M96" s="126"/>
      <c r="N96" s="126"/>
      <c r="O96" s="126"/>
    </row>
    <row r="97" spans="1:15" s="74" customFormat="1" x14ac:dyDescent="0.2">
      <c r="A97" s="125"/>
      <c r="B97" s="125"/>
      <c r="C97" s="126"/>
      <c r="D97" s="126"/>
      <c r="E97" s="127"/>
      <c r="F97" s="127"/>
      <c r="G97" s="126"/>
      <c r="H97" s="128"/>
      <c r="I97" s="128"/>
      <c r="J97" s="128"/>
      <c r="K97" s="128"/>
      <c r="L97" s="128"/>
      <c r="M97" s="126"/>
      <c r="N97" s="126"/>
      <c r="O97" s="126"/>
    </row>
    <row r="98" spans="1:15" s="74" customFormat="1" x14ac:dyDescent="0.2">
      <c r="A98" s="125"/>
      <c r="B98" s="125"/>
      <c r="C98" s="126"/>
      <c r="D98" s="126"/>
      <c r="E98" s="127"/>
      <c r="F98" s="127"/>
      <c r="G98" s="126"/>
      <c r="H98" s="128"/>
      <c r="I98" s="128"/>
      <c r="J98" s="128"/>
      <c r="K98" s="128"/>
      <c r="L98" s="128"/>
      <c r="M98" s="126"/>
      <c r="N98" s="126"/>
      <c r="O98" s="126"/>
    </row>
    <row r="99" spans="1:15" s="74" customFormat="1" x14ac:dyDescent="0.2">
      <c r="A99" s="125"/>
      <c r="B99" s="125"/>
      <c r="C99" s="126"/>
      <c r="D99" s="126"/>
      <c r="E99" s="127"/>
      <c r="F99" s="127"/>
      <c r="G99" s="126"/>
      <c r="H99" s="128"/>
      <c r="I99" s="128"/>
      <c r="J99" s="128"/>
      <c r="K99" s="128"/>
      <c r="L99" s="128"/>
      <c r="M99" s="126"/>
      <c r="N99" s="126"/>
      <c r="O99" s="126"/>
    </row>
    <row r="100" spans="1:15" s="74" customFormat="1" x14ac:dyDescent="0.2">
      <c r="A100" s="125"/>
      <c r="B100" s="125"/>
      <c r="C100" s="126"/>
      <c r="D100" s="126"/>
      <c r="E100" s="127"/>
      <c r="F100" s="127"/>
      <c r="G100" s="126"/>
      <c r="H100" s="128"/>
      <c r="I100" s="128"/>
      <c r="J100" s="128"/>
      <c r="K100" s="128"/>
      <c r="L100" s="128"/>
      <c r="M100" s="126"/>
      <c r="N100" s="126"/>
      <c r="O100" s="126"/>
    </row>
    <row r="101" spans="1:15" s="74" customFormat="1" x14ac:dyDescent="0.2">
      <c r="A101" s="125"/>
      <c r="B101" s="125"/>
      <c r="C101" s="126"/>
      <c r="D101" s="126"/>
      <c r="E101" s="127"/>
      <c r="F101" s="127"/>
      <c r="G101" s="126"/>
      <c r="H101" s="128"/>
      <c r="I101" s="128"/>
      <c r="J101" s="128"/>
      <c r="K101" s="128"/>
      <c r="L101" s="128"/>
      <c r="M101" s="126"/>
      <c r="N101" s="126"/>
      <c r="O101" s="126"/>
    </row>
    <row r="102" spans="1:15" s="74" customFormat="1" x14ac:dyDescent="0.2">
      <c r="A102" s="125"/>
      <c r="B102" s="125"/>
      <c r="C102" s="126"/>
      <c r="D102" s="126"/>
      <c r="E102" s="127"/>
      <c r="F102" s="127"/>
      <c r="G102" s="126"/>
      <c r="H102" s="128"/>
      <c r="I102" s="128"/>
      <c r="J102" s="128"/>
      <c r="K102" s="128"/>
      <c r="L102" s="128"/>
      <c r="M102" s="126"/>
      <c r="N102" s="126"/>
      <c r="O102" s="126"/>
    </row>
    <row r="103" spans="1:15" s="74" customFormat="1" x14ac:dyDescent="0.2">
      <c r="A103" s="125"/>
      <c r="B103" s="125"/>
      <c r="C103" s="126"/>
      <c r="D103" s="126"/>
      <c r="E103" s="127"/>
      <c r="F103" s="127"/>
      <c r="G103" s="126"/>
      <c r="H103" s="128"/>
      <c r="I103" s="128"/>
      <c r="J103" s="128"/>
      <c r="K103" s="128"/>
      <c r="L103" s="128"/>
      <c r="M103" s="126"/>
      <c r="N103" s="126"/>
      <c r="O103" s="126"/>
    </row>
    <row r="104" spans="1:15" s="74" customFormat="1" x14ac:dyDescent="0.2">
      <c r="A104" s="125"/>
      <c r="B104" s="125"/>
      <c r="C104" s="126"/>
      <c r="D104" s="126"/>
      <c r="E104" s="127"/>
      <c r="F104" s="127"/>
      <c r="G104" s="126"/>
      <c r="H104" s="128"/>
      <c r="I104" s="128"/>
      <c r="J104" s="128"/>
      <c r="K104" s="128"/>
      <c r="L104" s="128"/>
      <c r="M104" s="126"/>
      <c r="N104" s="126"/>
      <c r="O104" s="126"/>
    </row>
    <row r="105" spans="1:15" s="74" customFormat="1" x14ac:dyDescent="0.2">
      <c r="A105" s="125"/>
      <c r="B105" s="125"/>
      <c r="C105" s="126"/>
      <c r="D105" s="126"/>
      <c r="E105" s="127"/>
      <c r="F105" s="127"/>
      <c r="G105" s="126"/>
      <c r="H105" s="128"/>
      <c r="I105" s="128"/>
      <c r="J105" s="128"/>
      <c r="K105" s="128"/>
      <c r="L105" s="128"/>
      <c r="M105" s="126"/>
      <c r="N105" s="126"/>
      <c r="O105" s="126"/>
    </row>
    <row r="106" spans="1:15" s="74" customFormat="1" x14ac:dyDescent="0.2">
      <c r="A106" s="125"/>
      <c r="B106" s="125"/>
      <c r="C106" s="126"/>
      <c r="D106" s="126"/>
      <c r="E106" s="127"/>
      <c r="F106" s="127"/>
      <c r="G106" s="126"/>
      <c r="H106" s="128"/>
      <c r="I106" s="128"/>
      <c r="J106" s="128"/>
      <c r="K106" s="128"/>
      <c r="L106" s="128"/>
      <c r="M106" s="126"/>
      <c r="N106" s="126"/>
      <c r="O106" s="126"/>
    </row>
    <row r="107" spans="1:15" s="74" customFormat="1" x14ac:dyDescent="0.2">
      <c r="A107" s="125"/>
      <c r="B107" s="125"/>
      <c r="C107" s="126"/>
      <c r="D107" s="126"/>
      <c r="E107" s="127"/>
      <c r="F107" s="127"/>
      <c r="G107" s="126"/>
      <c r="H107" s="128"/>
      <c r="I107" s="128"/>
      <c r="J107" s="128"/>
      <c r="K107" s="128"/>
      <c r="L107" s="128"/>
      <c r="M107" s="126"/>
      <c r="N107" s="126"/>
      <c r="O107" s="126"/>
    </row>
    <row r="108" spans="1:15" s="74" customFormat="1" x14ac:dyDescent="0.2">
      <c r="A108" s="125"/>
      <c r="B108" s="125"/>
      <c r="C108" s="126"/>
      <c r="D108" s="126"/>
      <c r="E108" s="127"/>
      <c r="F108" s="127"/>
      <c r="G108" s="126"/>
      <c r="H108" s="128"/>
      <c r="I108" s="128"/>
      <c r="J108" s="128"/>
      <c r="K108" s="128"/>
      <c r="L108" s="128"/>
      <c r="M108" s="126"/>
      <c r="N108" s="126"/>
      <c r="O108" s="126"/>
    </row>
    <row r="109" spans="1:15" s="74" customFormat="1" x14ac:dyDescent="0.2">
      <c r="A109" s="125"/>
      <c r="B109" s="125"/>
      <c r="C109" s="126"/>
      <c r="D109" s="126"/>
      <c r="E109" s="127"/>
      <c r="F109" s="127"/>
      <c r="G109" s="126"/>
      <c r="H109" s="128"/>
      <c r="I109" s="128"/>
      <c r="J109" s="128"/>
      <c r="K109" s="128"/>
      <c r="L109" s="128"/>
      <c r="M109" s="126"/>
      <c r="N109" s="126"/>
      <c r="O109" s="126"/>
    </row>
    <row r="110" spans="1:15" s="74" customFormat="1" x14ac:dyDescent="0.2">
      <c r="A110" s="125"/>
      <c r="B110" s="125"/>
      <c r="C110" s="126"/>
      <c r="D110" s="126"/>
      <c r="E110" s="127"/>
      <c r="F110" s="127"/>
      <c r="G110" s="126"/>
      <c r="H110" s="128"/>
      <c r="I110" s="128"/>
      <c r="J110" s="128"/>
      <c r="K110" s="128"/>
      <c r="L110" s="128"/>
      <c r="M110" s="126"/>
      <c r="N110" s="126"/>
      <c r="O110" s="126"/>
    </row>
    <row r="111" spans="1:15" s="74" customFormat="1" x14ac:dyDescent="0.2">
      <c r="A111" s="125"/>
      <c r="B111" s="125"/>
      <c r="C111" s="126"/>
      <c r="D111" s="126"/>
      <c r="E111" s="127"/>
      <c r="F111" s="127"/>
      <c r="G111" s="126"/>
      <c r="H111" s="128"/>
      <c r="I111" s="128"/>
      <c r="J111" s="128"/>
      <c r="K111" s="128"/>
      <c r="L111" s="128"/>
      <c r="M111" s="126"/>
      <c r="N111" s="126"/>
      <c r="O111" s="126"/>
    </row>
    <row r="112" spans="1:15" s="74" customFormat="1" x14ac:dyDescent="0.2">
      <c r="A112" s="125"/>
      <c r="B112" s="125"/>
      <c r="C112" s="126"/>
      <c r="D112" s="126"/>
      <c r="E112" s="127"/>
      <c r="F112" s="127"/>
      <c r="G112" s="126"/>
      <c r="H112" s="128"/>
      <c r="I112" s="128"/>
      <c r="J112" s="128"/>
      <c r="K112" s="128"/>
      <c r="L112" s="128"/>
      <c r="M112" s="126"/>
      <c r="N112" s="126"/>
      <c r="O112" s="126"/>
    </row>
    <row r="113" spans="1:15" s="74" customFormat="1" x14ac:dyDescent="0.2">
      <c r="A113" s="125"/>
      <c r="B113" s="125"/>
      <c r="C113" s="126"/>
      <c r="D113" s="126"/>
      <c r="E113" s="127"/>
      <c r="F113" s="127"/>
      <c r="G113" s="126"/>
      <c r="H113" s="128"/>
      <c r="I113" s="128"/>
      <c r="J113" s="128"/>
      <c r="K113" s="128"/>
      <c r="L113" s="128"/>
      <c r="M113" s="126"/>
      <c r="N113" s="126"/>
      <c r="O113" s="126"/>
    </row>
    <row r="114" spans="1:15" s="74" customFormat="1" x14ac:dyDescent="0.2">
      <c r="A114" s="125"/>
      <c r="B114" s="125"/>
      <c r="C114" s="126"/>
      <c r="D114" s="126"/>
      <c r="E114" s="127"/>
      <c r="F114" s="127"/>
      <c r="G114" s="126"/>
      <c r="H114" s="128"/>
      <c r="I114" s="128"/>
      <c r="J114" s="128"/>
      <c r="K114" s="128"/>
      <c r="L114" s="128"/>
      <c r="M114" s="126"/>
      <c r="N114" s="126"/>
      <c r="O114" s="126"/>
    </row>
    <row r="115" spans="1:15" s="74" customFormat="1" x14ac:dyDescent="0.2">
      <c r="A115" s="125"/>
      <c r="B115" s="125"/>
      <c r="C115" s="126"/>
      <c r="D115" s="126"/>
      <c r="E115" s="127"/>
      <c r="F115" s="127"/>
      <c r="G115" s="126"/>
      <c r="H115" s="128"/>
      <c r="I115" s="128"/>
      <c r="J115" s="128"/>
      <c r="K115" s="128"/>
      <c r="L115" s="128"/>
      <c r="M115" s="126"/>
      <c r="N115" s="126"/>
      <c r="O115" s="126"/>
    </row>
    <row r="116" spans="1:15" s="74" customFormat="1" x14ac:dyDescent="0.2">
      <c r="A116" s="125"/>
      <c r="B116" s="125"/>
      <c r="C116" s="126"/>
      <c r="D116" s="126"/>
      <c r="E116" s="127"/>
      <c r="F116" s="127"/>
      <c r="G116" s="126"/>
      <c r="H116" s="128"/>
      <c r="I116" s="128"/>
      <c r="J116" s="128"/>
      <c r="K116" s="128"/>
      <c r="L116" s="128"/>
      <c r="M116" s="126"/>
      <c r="N116" s="126"/>
      <c r="O116" s="126"/>
    </row>
    <row r="117" spans="1:15" s="74" customFormat="1" x14ac:dyDescent="0.2">
      <c r="A117" s="125"/>
      <c r="B117" s="125"/>
      <c r="C117" s="126"/>
      <c r="D117" s="126"/>
      <c r="E117" s="127"/>
      <c r="F117" s="127"/>
      <c r="G117" s="126"/>
      <c r="H117" s="128"/>
      <c r="I117" s="128"/>
      <c r="J117" s="128"/>
      <c r="K117" s="128"/>
      <c r="L117" s="128"/>
      <c r="M117" s="126"/>
      <c r="N117" s="126"/>
      <c r="O117" s="126"/>
    </row>
    <row r="118" spans="1:15" s="74" customFormat="1" x14ac:dyDescent="0.2">
      <c r="A118" s="125"/>
      <c r="B118" s="125"/>
      <c r="C118" s="126"/>
      <c r="D118" s="126"/>
      <c r="E118" s="127"/>
      <c r="F118" s="127"/>
      <c r="G118" s="126"/>
      <c r="H118" s="128"/>
      <c r="I118" s="128"/>
      <c r="J118" s="128"/>
      <c r="K118" s="128"/>
      <c r="L118" s="128"/>
      <c r="M118" s="126"/>
      <c r="N118" s="126"/>
      <c r="O118" s="126"/>
    </row>
    <row r="119" spans="1:15" s="74" customFormat="1" x14ac:dyDescent="0.2">
      <c r="A119" s="125"/>
      <c r="B119" s="125"/>
      <c r="C119" s="126"/>
      <c r="D119" s="126"/>
      <c r="E119" s="127"/>
      <c r="F119" s="127"/>
      <c r="G119" s="126"/>
      <c r="H119" s="128"/>
      <c r="I119" s="128"/>
      <c r="J119" s="128"/>
      <c r="K119" s="128"/>
      <c r="L119" s="128"/>
      <c r="M119" s="126"/>
      <c r="N119" s="126"/>
      <c r="O119" s="126"/>
    </row>
    <row r="120" spans="1:15" s="74" customFormat="1" x14ac:dyDescent="0.2">
      <c r="A120" s="125"/>
      <c r="B120" s="125"/>
      <c r="C120" s="126"/>
      <c r="D120" s="126"/>
      <c r="E120" s="127"/>
      <c r="F120" s="127"/>
      <c r="G120" s="126"/>
      <c r="H120" s="128"/>
      <c r="I120" s="128"/>
      <c r="J120" s="128"/>
      <c r="K120" s="128"/>
      <c r="L120" s="128"/>
      <c r="M120" s="126"/>
      <c r="N120" s="126"/>
      <c r="O120" s="126"/>
    </row>
    <row r="121" spans="1:15" s="74" customFormat="1" x14ac:dyDescent="0.2">
      <c r="A121" s="125"/>
      <c r="B121" s="125"/>
      <c r="C121" s="126"/>
      <c r="D121" s="126"/>
      <c r="E121" s="127"/>
      <c r="F121" s="127"/>
      <c r="G121" s="126"/>
      <c r="H121" s="128"/>
      <c r="I121" s="128"/>
      <c r="J121" s="128"/>
      <c r="K121" s="128"/>
      <c r="L121" s="128"/>
      <c r="M121" s="126"/>
      <c r="N121" s="126"/>
      <c r="O121" s="126"/>
    </row>
    <row r="122" spans="1:15" s="74" customFormat="1" x14ac:dyDescent="0.2">
      <c r="A122" s="125"/>
      <c r="B122" s="125"/>
      <c r="C122" s="126"/>
      <c r="D122" s="126"/>
      <c r="E122" s="127"/>
      <c r="F122" s="127"/>
      <c r="G122" s="126"/>
      <c r="H122" s="128"/>
      <c r="I122" s="128"/>
      <c r="J122" s="128"/>
      <c r="K122" s="128"/>
      <c r="L122" s="128"/>
      <c r="M122" s="126"/>
      <c r="N122" s="126"/>
      <c r="O122" s="126"/>
    </row>
    <row r="123" spans="1:15" s="74" customFormat="1" x14ac:dyDescent="0.2">
      <c r="A123" s="125"/>
      <c r="B123" s="125"/>
      <c r="C123" s="126"/>
      <c r="D123" s="126"/>
      <c r="E123" s="127"/>
      <c r="F123" s="127"/>
      <c r="G123" s="126"/>
      <c r="H123" s="128"/>
      <c r="I123" s="128"/>
      <c r="J123" s="128"/>
      <c r="K123" s="128"/>
      <c r="L123" s="128"/>
      <c r="M123" s="126"/>
      <c r="N123" s="126"/>
      <c r="O123" s="126"/>
    </row>
    <row r="124" spans="1:15" s="74" customFormat="1" x14ac:dyDescent="0.2">
      <c r="A124" s="125"/>
      <c r="B124" s="125"/>
      <c r="C124" s="126"/>
      <c r="D124" s="126"/>
      <c r="E124" s="127"/>
      <c r="F124" s="127"/>
      <c r="G124" s="126"/>
      <c r="H124" s="128"/>
      <c r="I124" s="128"/>
      <c r="J124" s="128"/>
      <c r="K124" s="128"/>
      <c r="L124" s="128"/>
      <c r="M124" s="126"/>
      <c r="N124" s="126"/>
      <c r="O124" s="126"/>
    </row>
    <row r="125" spans="1:15" s="74" customFormat="1" x14ac:dyDescent="0.2">
      <c r="A125" s="125"/>
      <c r="B125" s="125"/>
      <c r="C125" s="126"/>
      <c r="D125" s="126"/>
      <c r="E125" s="127"/>
      <c r="F125" s="127"/>
      <c r="G125" s="126"/>
      <c r="H125" s="128"/>
      <c r="I125" s="128"/>
      <c r="J125" s="128"/>
      <c r="K125" s="128"/>
      <c r="L125" s="128"/>
      <c r="M125" s="126"/>
      <c r="N125" s="126"/>
      <c r="O125" s="126"/>
    </row>
    <row r="126" spans="1:15" s="74" customFormat="1" x14ac:dyDescent="0.2">
      <c r="A126" s="125"/>
      <c r="B126" s="125"/>
      <c r="C126" s="126"/>
      <c r="D126" s="126"/>
      <c r="E126" s="127"/>
      <c r="F126" s="127"/>
      <c r="G126" s="126"/>
      <c r="H126" s="128"/>
      <c r="I126" s="128"/>
      <c r="J126" s="128"/>
      <c r="K126" s="128"/>
      <c r="L126" s="128"/>
      <c r="M126" s="126"/>
      <c r="N126" s="126"/>
      <c r="O126" s="126"/>
    </row>
    <row r="127" spans="1:15" s="74" customFormat="1" x14ac:dyDescent="0.2">
      <c r="A127" s="125"/>
      <c r="B127" s="125"/>
      <c r="C127" s="126"/>
      <c r="D127" s="126"/>
      <c r="E127" s="127"/>
      <c r="F127" s="127"/>
      <c r="G127" s="126"/>
      <c r="H127" s="128"/>
      <c r="I127" s="128"/>
      <c r="J127" s="128"/>
      <c r="K127" s="128"/>
      <c r="L127" s="128"/>
      <c r="M127" s="126"/>
      <c r="N127" s="126"/>
      <c r="O127" s="126"/>
    </row>
    <row r="128" spans="1:15" s="74" customFormat="1" x14ac:dyDescent="0.2">
      <c r="A128" s="125"/>
      <c r="B128" s="125"/>
      <c r="C128" s="126"/>
      <c r="D128" s="126"/>
      <c r="E128" s="127"/>
      <c r="F128" s="127"/>
      <c r="G128" s="126"/>
      <c r="H128" s="128"/>
      <c r="I128" s="128"/>
      <c r="J128" s="128"/>
      <c r="K128" s="128"/>
      <c r="L128" s="128"/>
      <c r="M128" s="126"/>
      <c r="N128" s="126"/>
      <c r="O128" s="126"/>
    </row>
    <row r="129" spans="1:15" s="74" customFormat="1" x14ac:dyDescent="0.2">
      <c r="A129" s="125"/>
      <c r="B129" s="125"/>
      <c r="C129" s="126"/>
      <c r="D129" s="126"/>
      <c r="E129" s="127"/>
      <c r="F129" s="127"/>
      <c r="G129" s="126"/>
      <c r="H129" s="128"/>
      <c r="I129" s="128"/>
      <c r="J129" s="128"/>
      <c r="K129" s="128"/>
      <c r="L129" s="128"/>
      <c r="M129" s="126"/>
      <c r="N129" s="126"/>
      <c r="O129" s="126"/>
    </row>
    <row r="130" spans="1:15" s="74" customFormat="1" x14ac:dyDescent="0.2">
      <c r="A130" s="125"/>
      <c r="B130" s="125"/>
      <c r="C130" s="126"/>
      <c r="D130" s="126"/>
      <c r="E130" s="127"/>
      <c r="F130" s="127"/>
      <c r="G130" s="126"/>
      <c r="H130" s="128"/>
      <c r="I130" s="128"/>
      <c r="J130" s="128"/>
      <c r="K130" s="128"/>
      <c r="L130" s="128"/>
      <c r="M130" s="126"/>
      <c r="N130" s="126"/>
      <c r="O130" s="126"/>
    </row>
    <row r="131" spans="1:15" s="74" customFormat="1" x14ac:dyDescent="0.2">
      <c r="A131" s="125"/>
      <c r="B131" s="125"/>
      <c r="C131" s="126"/>
      <c r="D131" s="126"/>
      <c r="E131" s="127"/>
      <c r="F131" s="127"/>
      <c r="G131" s="126"/>
      <c r="H131" s="128"/>
      <c r="I131" s="128"/>
      <c r="J131" s="128"/>
      <c r="K131" s="128"/>
      <c r="L131" s="128"/>
      <c r="M131" s="126"/>
      <c r="N131" s="126"/>
      <c r="O131" s="126"/>
    </row>
    <row r="132" spans="1:15" s="74" customFormat="1" x14ac:dyDescent="0.2">
      <c r="A132" s="125"/>
      <c r="B132" s="125"/>
      <c r="C132" s="126"/>
      <c r="D132" s="126"/>
      <c r="E132" s="127"/>
      <c r="F132" s="127"/>
      <c r="G132" s="126"/>
      <c r="H132" s="128"/>
      <c r="I132" s="128"/>
      <c r="J132" s="128"/>
      <c r="K132" s="128"/>
      <c r="L132" s="128"/>
      <c r="M132" s="126"/>
      <c r="N132" s="126"/>
      <c r="O132" s="126"/>
    </row>
    <row r="133" spans="1:15" s="74" customFormat="1" x14ac:dyDescent="0.2">
      <c r="A133" s="125"/>
      <c r="B133" s="125"/>
      <c r="C133" s="126"/>
      <c r="D133" s="126"/>
      <c r="E133" s="127"/>
      <c r="F133" s="127"/>
      <c r="G133" s="126"/>
      <c r="H133" s="128"/>
      <c r="I133" s="128"/>
      <c r="J133" s="128"/>
      <c r="K133" s="128"/>
      <c r="L133" s="128"/>
      <c r="M133" s="126"/>
      <c r="N133" s="126"/>
      <c r="O133" s="126"/>
    </row>
    <row r="134" spans="1:15" s="74" customFormat="1" x14ac:dyDescent="0.2">
      <c r="A134" s="125"/>
      <c r="B134" s="125"/>
      <c r="C134" s="126"/>
      <c r="D134" s="126"/>
      <c r="E134" s="127"/>
      <c r="F134" s="127"/>
      <c r="G134" s="126"/>
      <c r="H134" s="128"/>
      <c r="I134" s="128"/>
      <c r="J134" s="128"/>
      <c r="K134" s="128"/>
      <c r="L134" s="128"/>
      <c r="M134" s="126"/>
      <c r="N134" s="126"/>
      <c r="O134" s="126"/>
    </row>
    <row r="135" spans="1:15" s="74" customFormat="1" x14ac:dyDescent="0.2">
      <c r="A135" s="125"/>
      <c r="B135" s="125"/>
      <c r="C135" s="126"/>
      <c r="D135" s="126"/>
      <c r="E135" s="127"/>
      <c r="F135" s="127"/>
      <c r="G135" s="126"/>
      <c r="H135" s="128"/>
      <c r="I135" s="128"/>
      <c r="J135" s="128"/>
      <c r="K135" s="128"/>
      <c r="L135" s="128"/>
      <c r="M135" s="126"/>
      <c r="N135" s="126"/>
      <c r="O135" s="126"/>
    </row>
    <row r="136" spans="1:15" s="74" customFormat="1" x14ac:dyDescent="0.2">
      <c r="A136" s="125"/>
      <c r="B136" s="125"/>
      <c r="C136" s="126"/>
      <c r="D136" s="126"/>
      <c r="E136" s="127"/>
      <c r="F136" s="127"/>
      <c r="G136" s="126"/>
      <c r="H136" s="128"/>
      <c r="I136" s="128"/>
      <c r="J136" s="128"/>
      <c r="K136" s="128"/>
      <c r="L136" s="128"/>
      <c r="M136" s="126"/>
      <c r="N136" s="126"/>
      <c r="O136" s="126"/>
    </row>
    <row r="137" spans="1:15" s="74" customFormat="1" x14ac:dyDescent="0.2">
      <c r="A137" s="125"/>
      <c r="B137" s="125"/>
      <c r="C137" s="126"/>
      <c r="D137" s="126"/>
      <c r="E137" s="127"/>
      <c r="F137" s="127"/>
      <c r="G137" s="126"/>
      <c r="H137" s="128"/>
      <c r="I137" s="128"/>
      <c r="J137" s="128"/>
      <c r="K137" s="128"/>
      <c r="L137" s="128"/>
      <c r="M137" s="126"/>
      <c r="N137" s="126"/>
      <c r="O137" s="126"/>
    </row>
    <row r="138" spans="1:15" s="74" customFormat="1" x14ac:dyDescent="0.2">
      <c r="A138" s="125"/>
      <c r="B138" s="125"/>
      <c r="C138" s="126"/>
      <c r="D138" s="126"/>
      <c r="E138" s="127"/>
      <c r="F138" s="127"/>
      <c r="G138" s="126"/>
      <c r="H138" s="128"/>
      <c r="I138" s="128"/>
      <c r="J138" s="128"/>
      <c r="K138" s="128"/>
      <c r="L138" s="128"/>
      <c r="M138" s="126"/>
      <c r="N138" s="126"/>
      <c r="O138" s="126"/>
    </row>
    <row r="139" spans="1:15" s="74" customFormat="1" x14ac:dyDescent="0.2">
      <c r="A139" s="125"/>
      <c r="B139" s="125"/>
      <c r="C139" s="126"/>
      <c r="D139" s="126"/>
      <c r="E139" s="127"/>
      <c r="F139" s="127"/>
      <c r="G139" s="126"/>
      <c r="H139" s="128"/>
      <c r="I139" s="128"/>
      <c r="J139" s="128"/>
      <c r="K139" s="128"/>
      <c r="L139" s="128"/>
      <c r="M139" s="126"/>
      <c r="N139" s="126"/>
      <c r="O139" s="126"/>
    </row>
    <row r="140" spans="1:15" s="74" customFormat="1" x14ac:dyDescent="0.2">
      <c r="A140" s="125"/>
      <c r="B140" s="125"/>
      <c r="C140" s="126"/>
      <c r="D140" s="126"/>
      <c r="E140" s="127"/>
      <c r="F140" s="127"/>
      <c r="G140" s="126"/>
      <c r="H140" s="128"/>
      <c r="I140" s="128"/>
      <c r="J140" s="128"/>
      <c r="K140" s="128"/>
      <c r="L140" s="128"/>
      <c r="M140" s="126"/>
      <c r="N140" s="126"/>
      <c r="O140" s="126"/>
    </row>
    <row r="141" spans="1:15" s="74" customFormat="1" x14ac:dyDescent="0.2">
      <c r="A141" s="125"/>
      <c r="B141" s="125"/>
      <c r="C141" s="126"/>
      <c r="D141" s="126"/>
      <c r="E141" s="127"/>
      <c r="F141" s="127"/>
      <c r="G141" s="126"/>
      <c r="H141" s="128"/>
      <c r="I141" s="128"/>
      <c r="J141" s="128"/>
      <c r="K141" s="128"/>
      <c r="L141" s="128"/>
      <c r="M141" s="126"/>
      <c r="N141" s="126"/>
      <c r="O141" s="126"/>
    </row>
    <row r="142" spans="1:15" s="74" customFormat="1" x14ac:dyDescent="0.2">
      <c r="A142" s="125"/>
      <c r="B142" s="125"/>
      <c r="C142" s="126"/>
      <c r="D142" s="126"/>
      <c r="E142" s="127"/>
      <c r="F142" s="127"/>
      <c r="G142" s="126"/>
      <c r="H142" s="128"/>
      <c r="I142" s="128"/>
      <c r="J142" s="128"/>
      <c r="K142" s="128"/>
      <c r="L142" s="128"/>
      <c r="M142" s="126"/>
      <c r="N142" s="126"/>
      <c r="O142" s="126"/>
    </row>
    <row r="143" spans="1:15" s="74" customFormat="1" x14ac:dyDescent="0.2">
      <c r="A143" s="125"/>
      <c r="B143" s="125"/>
      <c r="C143" s="126"/>
      <c r="D143" s="126"/>
      <c r="E143" s="127"/>
      <c r="F143" s="127"/>
      <c r="G143" s="126"/>
      <c r="H143" s="128"/>
      <c r="I143" s="128"/>
      <c r="J143" s="128"/>
      <c r="K143" s="128"/>
      <c r="L143" s="128"/>
      <c r="M143" s="126"/>
      <c r="N143" s="126"/>
      <c r="O143" s="126"/>
    </row>
    <row r="144" spans="1:15" s="74" customFormat="1" x14ac:dyDescent="0.2">
      <c r="A144" s="125"/>
      <c r="B144" s="125"/>
      <c r="C144" s="126"/>
      <c r="D144" s="126"/>
      <c r="E144" s="127"/>
      <c r="F144" s="127"/>
      <c r="G144" s="126"/>
      <c r="H144" s="128"/>
      <c r="I144" s="128"/>
      <c r="J144" s="128"/>
      <c r="K144" s="128"/>
      <c r="L144" s="128"/>
      <c r="M144" s="126"/>
      <c r="N144" s="126"/>
      <c r="O144" s="126"/>
    </row>
    <row r="145" spans="1:15" s="74" customFormat="1" x14ac:dyDescent="0.2">
      <c r="A145" s="125"/>
      <c r="B145" s="125"/>
      <c r="C145" s="126"/>
      <c r="D145" s="126"/>
      <c r="E145" s="127"/>
      <c r="F145" s="127"/>
      <c r="G145" s="126"/>
      <c r="H145" s="128"/>
      <c r="I145" s="128"/>
      <c r="J145" s="128"/>
      <c r="K145" s="128"/>
      <c r="L145" s="128"/>
      <c r="M145" s="126"/>
      <c r="N145" s="126"/>
      <c r="O145" s="126"/>
    </row>
    <row r="146" spans="1:15" s="74" customFormat="1" x14ac:dyDescent="0.2">
      <c r="A146" s="125"/>
      <c r="B146" s="125"/>
      <c r="C146" s="126"/>
      <c r="D146" s="126"/>
      <c r="E146" s="127"/>
      <c r="F146" s="127"/>
      <c r="G146" s="126"/>
      <c r="H146" s="128"/>
      <c r="I146" s="128"/>
      <c r="J146" s="128"/>
      <c r="K146" s="128"/>
      <c r="L146" s="128"/>
      <c r="M146" s="126"/>
      <c r="N146" s="126"/>
      <c r="O146" s="126"/>
    </row>
    <row r="147" spans="1:15" s="74" customFormat="1" x14ac:dyDescent="0.2">
      <c r="A147" s="125"/>
      <c r="B147" s="125"/>
      <c r="C147" s="126"/>
      <c r="D147" s="126"/>
      <c r="E147" s="127"/>
      <c r="F147" s="127"/>
      <c r="G147" s="126"/>
      <c r="H147" s="128"/>
      <c r="I147" s="128"/>
      <c r="J147" s="128"/>
      <c r="K147" s="128"/>
      <c r="L147" s="128"/>
      <c r="M147" s="126"/>
      <c r="N147" s="126"/>
      <c r="O147" s="126"/>
    </row>
    <row r="148" spans="1:15" s="74" customFormat="1" x14ac:dyDescent="0.2">
      <c r="A148" s="125"/>
      <c r="B148" s="125"/>
      <c r="C148" s="126"/>
      <c r="D148" s="126"/>
      <c r="E148" s="127"/>
      <c r="F148" s="127"/>
      <c r="G148" s="126"/>
      <c r="H148" s="128"/>
      <c r="I148" s="128"/>
      <c r="J148" s="128"/>
      <c r="K148" s="128"/>
      <c r="L148" s="128"/>
      <c r="M148" s="126"/>
      <c r="N148" s="126"/>
      <c r="O148" s="126"/>
    </row>
    <row r="149" spans="1:15" s="74" customFormat="1" x14ac:dyDescent="0.2">
      <c r="A149" s="125"/>
      <c r="B149" s="125"/>
      <c r="C149" s="126"/>
      <c r="D149" s="126"/>
      <c r="E149" s="127"/>
      <c r="F149" s="127"/>
      <c r="G149" s="126"/>
      <c r="H149" s="128"/>
      <c r="I149" s="128"/>
      <c r="J149" s="128"/>
      <c r="K149" s="128"/>
      <c r="L149" s="128"/>
      <c r="M149" s="126"/>
      <c r="N149" s="126"/>
      <c r="O149" s="126"/>
    </row>
    <row r="150" spans="1:15" s="74" customFormat="1" x14ac:dyDescent="0.2">
      <c r="A150" s="125"/>
      <c r="B150" s="125"/>
      <c r="C150" s="126"/>
      <c r="D150" s="126"/>
      <c r="E150" s="127"/>
      <c r="F150" s="127"/>
      <c r="G150" s="126"/>
      <c r="H150" s="128"/>
      <c r="I150" s="128"/>
      <c r="J150" s="128"/>
      <c r="K150" s="128"/>
      <c r="L150" s="128"/>
      <c r="M150" s="126"/>
      <c r="N150" s="126"/>
      <c r="O150" s="126"/>
    </row>
    <row r="151" spans="1:15" s="74" customFormat="1" x14ac:dyDescent="0.2">
      <c r="A151" s="125"/>
      <c r="B151" s="125"/>
      <c r="C151" s="126"/>
      <c r="D151" s="126"/>
      <c r="E151" s="127"/>
      <c r="F151" s="127"/>
      <c r="G151" s="126"/>
      <c r="H151" s="128"/>
      <c r="I151" s="128"/>
      <c r="J151" s="128"/>
      <c r="K151" s="128"/>
      <c r="L151" s="128"/>
      <c r="M151" s="126"/>
      <c r="N151" s="126"/>
      <c r="O151" s="126"/>
    </row>
    <row r="152" spans="1:15" s="74" customFormat="1" x14ac:dyDescent="0.2">
      <c r="A152" s="125"/>
      <c r="B152" s="125"/>
      <c r="C152" s="126"/>
      <c r="D152" s="126"/>
      <c r="E152" s="127"/>
      <c r="F152" s="127"/>
      <c r="G152" s="126"/>
      <c r="H152" s="128"/>
      <c r="I152" s="128"/>
      <c r="J152" s="128"/>
      <c r="K152" s="128"/>
      <c r="L152" s="128"/>
      <c r="M152" s="126"/>
      <c r="N152" s="126"/>
      <c r="O152" s="126"/>
    </row>
    <row r="153" spans="1:15" s="74" customFormat="1" x14ac:dyDescent="0.2">
      <c r="A153" s="125"/>
      <c r="B153" s="125"/>
      <c r="C153" s="126"/>
      <c r="D153" s="126"/>
      <c r="E153" s="127"/>
      <c r="F153" s="127"/>
      <c r="G153" s="126"/>
      <c r="H153" s="128"/>
      <c r="I153" s="128"/>
      <c r="J153" s="128"/>
      <c r="K153" s="128"/>
      <c r="L153" s="128"/>
      <c r="M153" s="126"/>
      <c r="N153" s="126"/>
      <c r="O153" s="126"/>
    </row>
    <row r="154" spans="1:15" s="74" customFormat="1" x14ac:dyDescent="0.2">
      <c r="A154" s="125"/>
      <c r="B154" s="125"/>
      <c r="C154" s="126"/>
      <c r="D154" s="126"/>
      <c r="E154" s="127"/>
      <c r="F154" s="127"/>
      <c r="G154" s="126"/>
      <c r="H154" s="128"/>
      <c r="I154" s="128"/>
      <c r="J154" s="128"/>
      <c r="K154" s="128"/>
      <c r="L154" s="128"/>
      <c r="M154" s="126"/>
      <c r="N154" s="126"/>
      <c r="O154" s="126"/>
    </row>
    <row r="155" spans="1:15" s="74" customFormat="1" x14ac:dyDescent="0.2">
      <c r="A155" s="125"/>
      <c r="B155" s="125"/>
      <c r="C155" s="126"/>
      <c r="D155" s="126"/>
      <c r="E155" s="127"/>
      <c r="F155" s="127"/>
      <c r="G155" s="126"/>
      <c r="H155" s="128"/>
      <c r="I155" s="128"/>
      <c r="J155" s="128"/>
      <c r="K155" s="128"/>
      <c r="L155" s="128"/>
      <c r="M155" s="126"/>
      <c r="N155" s="126"/>
      <c r="O155" s="126"/>
    </row>
    <row r="156" spans="1:15" s="74" customFormat="1" x14ac:dyDescent="0.2">
      <c r="A156" s="125"/>
      <c r="B156" s="125"/>
      <c r="C156" s="126"/>
      <c r="D156" s="126"/>
      <c r="E156" s="127"/>
      <c r="F156" s="127"/>
      <c r="G156" s="126"/>
      <c r="H156" s="128"/>
      <c r="I156" s="128"/>
      <c r="J156" s="128"/>
      <c r="K156" s="128"/>
      <c r="L156" s="128"/>
      <c r="M156" s="126"/>
      <c r="N156" s="126"/>
      <c r="O156" s="126"/>
    </row>
    <row r="157" spans="1:15" s="74" customFormat="1" x14ac:dyDescent="0.2">
      <c r="A157" s="125"/>
      <c r="B157" s="125"/>
      <c r="C157" s="126"/>
      <c r="D157" s="126"/>
      <c r="E157" s="127"/>
      <c r="F157" s="127"/>
      <c r="G157" s="126"/>
      <c r="H157" s="128"/>
      <c r="I157" s="128"/>
      <c r="J157" s="128"/>
      <c r="K157" s="128"/>
      <c r="L157" s="128"/>
      <c r="M157" s="126"/>
      <c r="N157" s="126"/>
      <c r="O157" s="126"/>
    </row>
    <row r="158" spans="1:15" s="74" customFormat="1" x14ac:dyDescent="0.2">
      <c r="A158" s="125"/>
      <c r="B158" s="125"/>
      <c r="C158" s="126"/>
      <c r="D158" s="126"/>
      <c r="E158" s="127"/>
      <c r="F158" s="127"/>
      <c r="G158" s="126"/>
      <c r="H158" s="128"/>
      <c r="I158" s="128"/>
      <c r="J158" s="128"/>
      <c r="K158" s="128"/>
      <c r="L158" s="128"/>
      <c r="M158" s="126"/>
      <c r="N158" s="126"/>
      <c r="O158" s="126"/>
    </row>
    <row r="159" spans="1:15" s="74" customFormat="1" x14ac:dyDescent="0.2">
      <c r="A159" s="125"/>
      <c r="B159" s="125"/>
      <c r="C159" s="126"/>
      <c r="D159" s="126"/>
      <c r="E159" s="127"/>
      <c r="F159" s="127"/>
      <c r="G159" s="126"/>
      <c r="H159" s="128"/>
      <c r="I159" s="128"/>
      <c r="J159" s="128"/>
      <c r="K159" s="128"/>
      <c r="L159" s="128"/>
      <c r="M159" s="126"/>
      <c r="N159" s="126"/>
      <c r="O159" s="126"/>
    </row>
    <row r="160" spans="1:15" s="74" customFormat="1" x14ac:dyDescent="0.2">
      <c r="A160" s="125"/>
      <c r="B160" s="125"/>
      <c r="C160" s="126"/>
      <c r="D160" s="126"/>
      <c r="E160" s="127"/>
      <c r="F160" s="127"/>
      <c r="G160" s="126"/>
      <c r="H160" s="128"/>
      <c r="I160" s="128"/>
      <c r="J160" s="128"/>
      <c r="K160" s="128"/>
      <c r="L160" s="128"/>
      <c r="M160" s="126"/>
      <c r="N160" s="126"/>
      <c r="O160" s="126"/>
    </row>
    <row r="161" spans="1:15" s="74" customFormat="1" x14ac:dyDescent="0.2">
      <c r="A161" s="125"/>
      <c r="B161" s="125"/>
      <c r="C161" s="126"/>
      <c r="D161" s="126"/>
      <c r="E161" s="127"/>
      <c r="F161" s="127"/>
      <c r="G161" s="126"/>
      <c r="H161" s="128"/>
      <c r="I161" s="128"/>
      <c r="J161" s="128"/>
      <c r="K161" s="128"/>
      <c r="L161" s="128"/>
      <c r="M161" s="126"/>
      <c r="N161" s="126"/>
      <c r="O161" s="126"/>
    </row>
    <row r="162" spans="1:15" s="74" customFormat="1" x14ac:dyDescent="0.2">
      <c r="A162" s="125"/>
      <c r="B162" s="125"/>
      <c r="C162" s="126"/>
      <c r="D162" s="126"/>
      <c r="E162" s="127"/>
      <c r="F162" s="127"/>
      <c r="G162" s="126"/>
      <c r="H162" s="128"/>
      <c r="I162" s="128"/>
      <c r="J162" s="128"/>
      <c r="K162" s="128"/>
      <c r="L162" s="128"/>
      <c r="M162" s="126"/>
      <c r="N162" s="126"/>
      <c r="O162" s="126"/>
    </row>
    <row r="163" spans="1:15" s="74" customFormat="1" x14ac:dyDescent="0.2">
      <c r="A163" s="125"/>
      <c r="B163" s="125"/>
      <c r="C163" s="126"/>
      <c r="D163" s="126"/>
      <c r="E163" s="127"/>
      <c r="F163" s="127"/>
      <c r="G163" s="126"/>
      <c r="H163" s="128"/>
      <c r="I163" s="128"/>
      <c r="J163" s="128"/>
      <c r="K163" s="128"/>
      <c r="L163" s="128"/>
      <c r="M163" s="126"/>
      <c r="N163" s="126"/>
      <c r="O163" s="126"/>
    </row>
    <row r="164" spans="1:15" s="74" customFormat="1" x14ac:dyDescent="0.2">
      <c r="A164" s="125"/>
      <c r="B164" s="125"/>
      <c r="C164" s="126"/>
      <c r="D164" s="126"/>
      <c r="E164" s="127"/>
      <c r="F164" s="127"/>
      <c r="G164" s="126"/>
      <c r="H164" s="128"/>
      <c r="I164" s="128"/>
      <c r="J164" s="128"/>
      <c r="K164" s="128"/>
      <c r="L164" s="128"/>
      <c r="M164" s="126"/>
      <c r="N164" s="126"/>
      <c r="O164" s="126"/>
    </row>
    <row r="165" spans="1:15" s="74" customFormat="1" x14ac:dyDescent="0.2">
      <c r="A165" s="125"/>
      <c r="B165" s="125"/>
      <c r="C165" s="126"/>
      <c r="D165" s="126"/>
      <c r="E165" s="127"/>
      <c r="F165" s="127"/>
      <c r="G165" s="126"/>
      <c r="H165" s="128"/>
      <c r="I165" s="128"/>
      <c r="J165" s="128"/>
      <c r="K165" s="128"/>
      <c r="L165" s="128"/>
      <c r="M165" s="126"/>
      <c r="N165" s="126"/>
      <c r="O165" s="126"/>
    </row>
    <row r="166" spans="1:15" s="74" customFormat="1" x14ac:dyDescent="0.2">
      <c r="A166" s="125"/>
      <c r="B166" s="125"/>
      <c r="C166" s="126"/>
      <c r="D166" s="126"/>
      <c r="E166" s="127"/>
      <c r="F166" s="127"/>
      <c r="G166" s="126"/>
      <c r="H166" s="128"/>
      <c r="I166" s="128"/>
      <c r="J166" s="128"/>
      <c r="K166" s="128"/>
      <c r="L166" s="128"/>
      <c r="M166" s="126"/>
      <c r="N166" s="126"/>
      <c r="O166" s="126"/>
    </row>
    <row r="167" spans="1:15" s="74" customFormat="1" x14ac:dyDescent="0.2">
      <c r="A167" s="125"/>
      <c r="B167" s="125"/>
      <c r="C167" s="126"/>
      <c r="D167" s="126"/>
      <c r="E167" s="127"/>
      <c r="F167" s="127"/>
      <c r="G167" s="126"/>
      <c r="H167" s="128"/>
      <c r="I167" s="128"/>
      <c r="J167" s="128"/>
      <c r="K167" s="128"/>
      <c r="L167" s="128"/>
      <c r="M167" s="126"/>
      <c r="N167" s="126"/>
      <c r="O167" s="126"/>
    </row>
    <row r="168" spans="1:15" s="74" customFormat="1" x14ac:dyDescent="0.2">
      <c r="A168" s="125"/>
      <c r="B168" s="125"/>
      <c r="C168" s="126"/>
      <c r="D168" s="126"/>
      <c r="E168" s="127"/>
      <c r="F168" s="127"/>
      <c r="G168" s="126"/>
      <c r="H168" s="128"/>
      <c r="I168" s="128"/>
      <c r="J168" s="128"/>
      <c r="K168" s="128"/>
      <c r="L168" s="128"/>
      <c r="M168" s="126"/>
      <c r="N168" s="126"/>
      <c r="O168" s="126"/>
    </row>
    <row r="169" spans="1:15" s="74" customFormat="1" x14ac:dyDescent="0.2">
      <c r="A169" s="125"/>
      <c r="B169" s="125"/>
      <c r="C169" s="126"/>
      <c r="D169" s="126"/>
      <c r="E169" s="127"/>
      <c r="F169" s="127"/>
      <c r="G169" s="126"/>
      <c r="H169" s="128"/>
      <c r="I169" s="128"/>
      <c r="J169" s="128"/>
      <c r="K169" s="128"/>
      <c r="L169" s="128"/>
      <c r="M169" s="126"/>
      <c r="N169" s="126"/>
      <c r="O169" s="126"/>
    </row>
    <row r="170" spans="1:15" s="74" customFormat="1" x14ac:dyDescent="0.2">
      <c r="A170" s="125"/>
      <c r="B170" s="125"/>
      <c r="C170" s="126"/>
      <c r="D170" s="126"/>
      <c r="E170" s="127"/>
      <c r="F170" s="127"/>
      <c r="G170" s="126"/>
      <c r="H170" s="128"/>
      <c r="I170" s="128"/>
      <c r="J170" s="128"/>
      <c r="K170" s="128"/>
      <c r="L170" s="128"/>
      <c r="M170" s="126"/>
      <c r="N170" s="126"/>
      <c r="O170" s="126"/>
    </row>
    <row r="171" spans="1:15" s="74" customFormat="1" x14ac:dyDescent="0.2">
      <c r="A171" s="125"/>
      <c r="B171" s="125"/>
      <c r="C171" s="126"/>
      <c r="D171" s="126"/>
      <c r="E171" s="127"/>
      <c r="F171" s="127"/>
      <c r="G171" s="126"/>
      <c r="H171" s="128"/>
      <c r="I171" s="128"/>
      <c r="J171" s="128"/>
      <c r="K171" s="128"/>
      <c r="L171" s="128"/>
      <c r="M171" s="126"/>
      <c r="N171" s="126"/>
      <c r="O171" s="126"/>
    </row>
    <row r="172" spans="1:15" s="74" customFormat="1" x14ac:dyDescent="0.2">
      <c r="A172" s="125"/>
      <c r="B172" s="125"/>
      <c r="C172" s="126"/>
      <c r="D172" s="126"/>
      <c r="E172" s="127"/>
      <c r="F172" s="127"/>
      <c r="G172" s="126"/>
      <c r="H172" s="128"/>
      <c r="I172" s="128"/>
      <c r="J172" s="128"/>
      <c r="K172" s="128"/>
      <c r="L172" s="128"/>
      <c r="M172" s="126"/>
      <c r="N172" s="126"/>
      <c r="O172" s="126"/>
    </row>
    <row r="173" spans="1:15" s="74" customFormat="1" x14ac:dyDescent="0.2">
      <c r="A173" s="125"/>
      <c r="B173" s="125"/>
      <c r="C173" s="126"/>
      <c r="D173" s="126"/>
      <c r="E173" s="127"/>
      <c r="F173" s="127"/>
      <c r="G173" s="126"/>
      <c r="H173" s="128"/>
      <c r="I173" s="128"/>
      <c r="J173" s="128"/>
      <c r="K173" s="128"/>
      <c r="L173" s="128"/>
      <c r="M173" s="126"/>
      <c r="N173" s="126"/>
      <c r="O173" s="126"/>
    </row>
    <row r="174" spans="1:15" s="74" customFormat="1" x14ac:dyDescent="0.2">
      <c r="A174" s="125"/>
      <c r="B174" s="125"/>
      <c r="C174" s="126"/>
      <c r="D174" s="126"/>
      <c r="E174" s="127"/>
      <c r="F174" s="127"/>
      <c r="G174" s="126"/>
      <c r="H174" s="128"/>
      <c r="I174" s="128"/>
      <c r="J174" s="128"/>
      <c r="K174" s="128"/>
      <c r="L174" s="128"/>
      <c r="M174" s="126"/>
      <c r="N174" s="126"/>
      <c r="O174" s="126"/>
    </row>
    <row r="175" spans="1:15" s="74" customFormat="1" x14ac:dyDescent="0.2">
      <c r="A175" s="125"/>
      <c r="B175" s="125"/>
      <c r="C175" s="126"/>
      <c r="D175" s="126"/>
      <c r="E175" s="127"/>
      <c r="F175" s="127"/>
      <c r="G175" s="126"/>
      <c r="H175" s="128"/>
      <c r="I175" s="128"/>
      <c r="J175" s="128"/>
      <c r="K175" s="128"/>
      <c r="L175" s="128"/>
      <c r="M175" s="126"/>
      <c r="N175" s="126"/>
      <c r="O175" s="126"/>
    </row>
    <row r="176" spans="1:15" s="74" customFormat="1" x14ac:dyDescent="0.2">
      <c r="A176" s="125"/>
      <c r="B176" s="125"/>
      <c r="C176" s="126"/>
      <c r="D176" s="126"/>
      <c r="E176" s="127"/>
      <c r="F176" s="127"/>
      <c r="G176" s="126"/>
      <c r="H176" s="128"/>
      <c r="I176" s="128"/>
      <c r="J176" s="128"/>
      <c r="K176" s="128"/>
      <c r="L176" s="128"/>
      <c r="M176" s="126"/>
      <c r="N176" s="126"/>
      <c r="O176" s="126"/>
    </row>
    <row r="177" spans="1:15" s="74" customFormat="1" x14ac:dyDescent="0.2">
      <c r="A177" s="125"/>
      <c r="B177" s="125"/>
      <c r="C177" s="126"/>
      <c r="D177" s="126"/>
      <c r="E177" s="127"/>
      <c r="F177" s="127"/>
      <c r="G177" s="126"/>
      <c r="H177" s="128"/>
      <c r="I177" s="128"/>
      <c r="J177" s="128"/>
      <c r="K177" s="128"/>
      <c r="L177" s="128"/>
      <c r="M177" s="126"/>
      <c r="N177" s="126"/>
      <c r="O177" s="126"/>
    </row>
    <row r="178" spans="1:15" s="74" customFormat="1" x14ac:dyDescent="0.2">
      <c r="A178" s="125"/>
      <c r="B178" s="125"/>
      <c r="C178" s="126"/>
      <c r="D178" s="126"/>
      <c r="E178" s="127"/>
      <c r="F178" s="127"/>
      <c r="G178" s="126"/>
      <c r="H178" s="128"/>
      <c r="I178" s="128"/>
      <c r="J178" s="128"/>
      <c r="K178" s="128"/>
      <c r="L178" s="128"/>
      <c r="M178" s="126"/>
      <c r="N178" s="126"/>
      <c r="O178" s="126"/>
    </row>
    <row r="179" spans="1:15" s="74" customFormat="1" x14ac:dyDescent="0.2">
      <c r="A179" s="125"/>
      <c r="B179" s="125"/>
      <c r="C179" s="126"/>
      <c r="D179" s="126"/>
      <c r="E179" s="127"/>
      <c r="F179" s="127"/>
      <c r="G179" s="126"/>
      <c r="H179" s="128"/>
      <c r="I179" s="128"/>
      <c r="J179" s="128"/>
      <c r="K179" s="128"/>
      <c r="L179" s="128"/>
      <c r="M179" s="126"/>
      <c r="N179" s="126"/>
      <c r="O179" s="126"/>
    </row>
    <row r="180" spans="1:15" s="74" customFormat="1" x14ac:dyDescent="0.2">
      <c r="A180" s="125"/>
      <c r="B180" s="125"/>
      <c r="C180" s="126"/>
      <c r="D180" s="126"/>
      <c r="E180" s="127"/>
      <c r="F180" s="127"/>
      <c r="G180" s="126"/>
      <c r="H180" s="128"/>
      <c r="I180" s="128"/>
      <c r="J180" s="128"/>
      <c r="K180" s="128"/>
      <c r="L180" s="128"/>
      <c r="M180" s="126"/>
      <c r="N180" s="126"/>
      <c r="O180" s="126"/>
    </row>
    <row r="181" spans="1:15" s="74" customFormat="1" x14ac:dyDescent="0.2">
      <c r="A181" s="125"/>
      <c r="B181" s="125"/>
      <c r="C181" s="126"/>
      <c r="D181" s="126"/>
      <c r="E181" s="127"/>
      <c r="F181" s="127"/>
      <c r="G181" s="126"/>
      <c r="H181" s="128"/>
      <c r="I181" s="128"/>
      <c r="J181" s="128"/>
      <c r="K181" s="128"/>
      <c r="L181" s="128"/>
      <c r="M181" s="126"/>
      <c r="N181" s="126"/>
      <c r="O181" s="126"/>
    </row>
  </sheetData>
  <mergeCells count="1">
    <mergeCell ref="A1:O1"/>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78"/>
  <sheetViews>
    <sheetView topLeftCell="E5" zoomScale="89" zoomScaleNormal="89" workbookViewId="0">
      <selection activeCell="F11" sqref="F11"/>
    </sheetView>
  </sheetViews>
  <sheetFormatPr baseColWidth="10" defaultColWidth="10.83203125" defaultRowHeight="16" x14ac:dyDescent="0.2"/>
  <cols>
    <col min="1" max="1" width="12.5" style="75" customWidth="1"/>
    <col min="2" max="2" width="13.1640625" style="75" customWidth="1"/>
    <col min="3" max="3" width="19.5" style="71" customWidth="1"/>
    <col min="4" max="4" width="14" style="71" customWidth="1"/>
    <col min="5" max="5" width="30.5" style="67" customWidth="1"/>
    <col min="6" max="6" width="50.1640625" style="67" customWidth="1"/>
    <col min="7" max="7" width="59.5" style="71" customWidth="1"/>
    <col min="8" max="8" width="60.5" style="72" customWidth="1"/>
    <col min="9" max="9" width="20.1640625" style="72" customWidth="1"/>
    <col min="10" max="11" width="18.5" style="72" customWidth="1"/>
    <col min="12" max="12" width="13" style="72" customWidth="1"/>
    <col min="13" max="13" width="32.5" style="73" customWidth="1"/>
    <col min="14" max="14" width="14.5" style="73" customWidth="1"/>
    <col min="15" max="15" width="14.1640625" style="73" customWidth="1"/>
    <col min="16" max="16" width="12.5" style="74" bestFit="1" customWidth="1"/>
    <col min="17" max="39" width="10.83203125" style="74"/>
    <col min="40" max="16384" width="10.83203125" style="68"/>
  </cols>
  <sheetData>
    <row r="1" spans="1:23" ht="70.5" customHeight="1" x14ac:dyDescent="0.2">
      <c r="A1" s="177" t="s">
        <v>138</v>
      </c>
      <c r="B1" s="178"/>
      <c r="C1" s="178"/>
      <c r="D1" s="178"/>
      <c r="E1" s="178"/>
      <c r="F1" s="178"/>
      <c r="G1" s="178"/>
      <c r="H1" s="178"/>
      <c r="I1" s="178"/>
      <c r="J1" s="178"/>
      <c r="K1" s="178"/>
      <c r="L1" s="178"/>
      <c r="M1" s="178"/>
      <c r="N1" s="178"/>
      <c r="O1" s="179"/>
      <c r="P1" s="124"/>
      <c r="Q1" s="124"/>
      <c r="R1" s="124"/>
      <c r="S1" s="124"/>
      <c r="T1" s="124"/>
      <c r="U1" s="124"/>
      <c r="V1" s="124"/>
      <c r="W1" s="124"/>
    </row>
    <row r="2" spans="1:23" ht="51" x14ac:dyDescent="0.2">
      <c r="A2" s="76" t="s">
        <v>0</v>
      </c>
      <c r="B2" s="69" t="s">
        <v>1</v>
      </c>
      <c r="C2" s="69" t="s">
        <v>2</v>
      </c>
      <c r="D2" s="69" t="s">
        <v>123</v>
      </c>
      <c r="E2" s="69" t="s">
        <v>4</v>
      </c>
      <c r="F2" s="69" t="s">
        <v>124</v>
      </c>
      <c r="G2" s="69" t="s">
        <v>5</v>
      </c>
      <c r="H2" s="69" t="s">
        <v>6</v>
      </c>
      <c r="I2" s="69" t="s">
        <v>8</v>
      </c>
      <c r="J2" s="69" t="s">
        <v>9</v>
      </c>
      <c r="K2" s="69" t="s">
        <v>125</v>
      </c>
      <c r="L2" s="70" t="s">
        <v>126</v>
      </c>
      <c r="M2" s="70" t="s">
        <v>127</v>
      </c>
      <c r="N2" s="70" t="s">
        <v>128</v>
      </c>
      <c r="O2" s="77" t="s">
        <v>129</v>
      </c>
      <c r="P2" s="124"/>
      <c r="Q2" s="124"/>
      <c r="R2" s="124"/>
      <c r="S2" s="124"/>
      <c r="T2" s="124"/>
      <c r="U2" s="124"/>
      <c r="V2" s="124"/>
      <c r="W2" s="124"/>
    </row>
    <row r="3" spans="1:23" s="87" customFormat="1" ht="153" x14ac:dyDescent="0.2">
      <c r="A3" s="90"/>
      <c r="B3" s="89"/>
      <c r="C3" s="115" t="s">
        <v>139</v>
      </c>
      <c r="D3" s="115" t="s">
        <v>140</v>
      </c>
      <c r="E3" s="113" t="s">
        <v>141</v>
      </c>
      <c r="F3" s="93" t="s">
        <v>132</v>
      </c>
      <c r="G3" s="93" t="s">
        <v>133</v>
      </c>
      <c r="H3" s="116" t="s">
        <v>134</v>
      </c>
      <c r="I3" s="94"/>
      <c r="J3" s="95"/>
      <c r="K3" s="96"/>
      <c r="L3" s="96"/>
      <c r="M3" s="92"/>
      <c r="N3" s="92" t="s">
        <v>135</v>
      </c>
      <c r="O3" s="92" t="s">
        <v>135</v>
      </c>
      <c r="P3" s="79"/>
    </row>
    <row r="4" spans="1:23" s="74" customFormat="1" ht="153" x14ac:dyDescent="0.2">
      <c r="A4" s="81"/>
      <c r="B4" s="80"/>
      <c r="C4" s="115" t="s">
        <v>139</v>
      </c>
      <c r="D4" s="115" t="s">
        <v>142</v>
      </c>
      <c r="E4" s="113" t="s">
        <v>143</v>
      </c>
      <c r="F4" s="93" t="s">
        <v>132</v>
      </c>
      <c r="G4" s="93" t="s">
        <v>133</v>
      </c>
      <c r="H4" s="116" t="s">
        <v>134</v>
      </c>
      <c r="I4" s="94"/>
      <c r="J4" s="95"/>
      <c r="K4" s="96"/>
      <c r="L4" s="96"/>
      <c r="M4" s="92"/>
      <c r="N4" s="92" t="s">
        <v>135</v>
      </c>
      <c r="O4" s="92" t="s">
        <v>135</v>
      </c>
      <c r="P4" s="80"/>
      <c r="Q4" s="106"/>
      <c r="R4" s="106"/>
      <c r="S4" s="106"/>
      <c r="T4" s="106"/>
      <c r="U4" s="106"/>
      <c r="V4" s="106"/>
      <c r="W4" s="106"/>
    </row>
    <row r="5" spans="1:23" s="87" customFormat="1" ht="153" x14ac:dyDescent="0.2">
      <c r="A5" s="88"/>
      <c r="B5" s="85"/>
      <c r="C5" s="115" t="s">
        <v>139</v>
      </c>
      <c r="D5" s="115" t="s">
        <v>144</v>
      </c>
      <c r="E5" s="113" t="s">
        <v>145</v>
      </c>
      <c r="F5" s="93" t="s">
        <v>132</v>
      </c>
      <c r="G5" s="93" t="s">
        <v>133</v>
      </c>
      <c r="H5" s="116" t="s">
        <v>134</v>
      </c>
      <c r="I5" s="94"/>
      <c r="J5" s="95"/>
      <c r="K5" s="96"/>
      <c r="L5" s="96"/>
      <c r="M5" s="92"/>
      <c r="N5" s="92" t="s">
        <v>135</v>
      </c>
      <c r="O5" s="92" t="s">
        <v>135</v>
      </c>
    </row>
    <row r="6" spans="1:23" s="74" customFormat="1" ht="153" x14ac:dyDescent="0.2">
      <c r="A6" s="129"/>
      <c r="B6" s="129"/>
      <c r="C6" s="115" t="s">
        <v>146</v>
      </c>
      <c r="D6" s="115" t="s">
        <v>147</v>
      </c>
      <c r="E6" s="113" t="s">
        <v>148</v>
      </c>
      <c r="F6" s="93" t="s">
        <v>132</v>
      </c>
      <c r="G6" s="93" t="s">
        <v>133</v>
      </c>
      <c r="H6" s="116" t="s">
        <v>134</v>
      </c>
      <c r="I6" s="94"/>
      <c r="J6" s="95"/>
      <c r="K6" s="96"/>
      <c r="L6" s="96"/>
      <c r="M6" s="92"/>
      <c r="N6" s="92" t="s">
        <v>135</v>
      </c>
      <c r="O6" s="92" t="s">
        <v>135</v>
      </c>
      <c r="P6" s="124"/>
      <c r="Q6" s="124"/>
      <c r="R6" s="124"/>
      <c r="S6" s="124"/>
      <c r="T6" s="124"/>
      <c r="U6" s="124"/>
      <c r="V6" s="124"/>
      <c r="W6" s="124"/>
    </row>
    <row r="7" spans="1:23" s="74" customFormat="1" x14ac:dyDescent="0.2">
      <c r="A7" s="125"/>
      <c r="B7" s="125"/>
      <c r="C7" s="126"/>
      <c r="D7" s="126"/>
      <c r="E7" s="127"/>
      <c r="F7" s="127"/>
      <c r="G7" s="126"/>
      <c r="H7" s="128"/>
      <c r="I7" s="128"/>
      <c r="J7" s="128"/>
      <c r="K7" s="128"/>
      <c r="L7" s="128"/>
      <c r="M7" s="126"/>
      <c r="N7" s="126"/>
      <c r="O7" s="126"/>
      <c r="P7" s="124"/>
      <c r="Q7" s="124"/>
      <c r="R7" s="124"/>
      <c r="S7" s="124"/>
      <c r="T7" s="124"/>
      <c r="U7" s="124"/>
      <c r="V7" s="124"/>
      <c r="W7" s="124"/>
    </row>
    <row r="8" spans="1:23" s="74" customFormat="1" x14ac:dyDescent="0.2">
      <c r="A8" s="125"/>
      <c r="B8" s="125"/>
      <c r="C8" s="126"/>
      <c r="D8" s="126"/>
      <c r="E8" s="127"/>
      <c r="F8" s="127"/>
      <c r="G8" s="126"/>
      <c r="H8" s="128"/>
      <c r="I8" s="128"/>
      <c r="J8" s="128"/>
      <c r="K8" s="128"/>
      <c r="L8" s="128"/>
      <c r="M8" s="126"/>
      <c r="N8" s="126"/>
      <c r="O8" s="126"/>
      <c r="P8" s="124"/>
      <c r="Q8" s="124"/>
      <c r="R8" s="124"/>
      <c r="S8" s="124"/>
      <c r="T8" s="124"/>
      <c r="U8" s="124"/>
      <c r="V8" s="124"/>
      <c r="W8" s="124"/>
    </row>
    <row r="9" spans="1:23" s="74" customFormat="1" x14ac:dyDescent="0.2">
      <c r="A9" s="125"/>
      <c r="B9" s="125"/>
      <c r="C9" s="126"/>
      <c r="D9" s="126"/>
      <c r="E9" s="127"/>
      <c r="F9" s="127"/>
      <c r="G9" s="126"/>
      <c r="H9" s="128"/>
      <c r="I9" s="128"/>
      <c r="J9" s="128"/>
      <c r="K9" s="128"/>
      <c r="L9" s="128"/>
      <c r="M9" s="126"/>
      <c r="N9" s="126"/>
      <c r="O9" s="126"/>
      <c r="P9" s="124"/>
      <c r="Q9" s="124"/>
      <c r="R9" s="124"/>
      <c r="S9" s="124"/>
      <c r="T9" s="124"/>
      <c r="U9" s="124"/>
      <c r="V9" s="124"/>
      <c r="W9" s="124"/>
    </row>
    <row r="10" spans="1:23" s="74" customFormat="1" x14ac:dyDescent="0.2">
      <c r="A10" s="125"/>
      <c r="B10" s="125"/>
      <c r="C10" s="126"/>
      <c r="D10" s="126"/>
      <c r="E10" s="127"/>
      <c r="F10" s="127"/>
      <c r="G10" s="126"/>
      <c r="H10" s="128"/>
      <c r="I10" s="128"/>
      <c r="J10" s="128"/>
      <c r="K10" s="128"/>
      <c r="L10" s="128"/>
      <c r="M10" s="126"/>
      <c r="N10" s="126"/>
      <c r="O10" s="126"/>
      <c r="P10" s="124"/>
      <c r="Q10" s="124"/>
      <c r="R10" s="124"/>
      <c r="S10" s="124"/>
      <c r="T10" s="124"/>
      <c r="U10" s="124"/>
      <c r="V10" s="124"/>
      <c r="W10" s="124"/>
    </row>
    <row r="11" spans="1:23" s="74" customFormat="1" x14ac:dyDescent="0.2">
      <c r="A11" s="125"/>
      <c r="B11" s="125"/>
      <c r="C11" s="126"/>
      <c r="D11" s="126"/>
      <c r="E11" s="127"/>
      <c r="F11" s="127"/>
      <c r="G11" s="126"/>
      <c r="H11" s="128"/>
      <c r="I11" s="128"/>
      <c r="J11" s="128"/>
      <c r="K11" s="128"/>
      <c r="L11" s="128"/>
      <c r="M11" s="126"/>
      <c r="N11" s="126"/>
      <c r="O11" s="126"/>
      <c r="P11" s="124"/>
      <c r="Q11" s="124"/>
      <c r="R11" s="124"/>
      <c r="S11" s="124"/>
      <c r="T11" s="124"/>
      <c r="U11" s="124"/>
      <c r="V11" s="124"/>
      <c r="W11" s="124"/>
    </row>
    <row r="12" spans="1:23" s="74" customFormat="1" x14ac:dyDescent="0.2">
      <c r="A12" s="125"/>
      <c r="B12" s="125"/>
      <c r="C12" s="126"/>
      <c r="D12" s="126"/>
      <c r="E12" s="127"/>
      <c r="F12" s="127"/>
      <c r="G12" s="126"/>
      <c r="H12" s="128"/>
      <c r="I12" s="128"/>
      <c r="J12" s="128"/>
      <c r="K12" s="128"/>
      <c r="L12" s="128"/>
      <c r="M12" s="126"/>
      <c r="N12" s="126"/>
      <c r="O12" s="126"/>
      <c r="P12" s="124"/>
      <c r="Q12" s="124"/>
      <c r="R12" s="124"/>
      <c r="S12" s="124"/>
      <c r="T12" s="124"/>
      <c r="U12" s="124"/>
      <c r="V12" s="124"/>
      <c r="W12" s="124"/>
    </row>
    <row r="13" spans="1:23" s="74" customFormat="1" x14ac:dyDescent="0.2">
      <c r="A13" s="125"/>
      <c r="B13" s="125"/>
      <c r="C13" s="126"/>
      <c r="D13" s="126"/>
      <c r="E13" s="127"/>
      <c r="F13" s="127"/>
      <c r="G13" s="126"/>
      <c r="H13" s="128"/>
      <c r="I13" s="128"/>
      <c r="J13" s="128"/>
      <c r="K13" s="128"/>
      <c r="L13" s="128"/>
      <c r="M13" s="126"/>
      <c r="N13" s="126"/>
      <c r="O13" s="126"/>
      <c r="P13" s="124"/>
      <c r="Q13" s="124"/>
      <c r="R13" s="124"/>
      <c r="S13" s="124"/>
      <c r="T13" s="124"/>
      <c r="U13" s="124"/>
      <c r="V13" s="124"/>
      <c r="W13" s="124"/>
    </row>
    <row r="14" spans="1:23" s="74" customFormat="1" x14ac:dyDescent="0.2">
      <c r="A14" s="125"/>
      <c r="B14" s="125"/>
      <c r="C14" s="126"/>
      <c r="D14" s="126"/>
      <c r="E14" s="127"/>
      <c r="F14" s="127"/>
      <c r="G14" s="126"/>
      <c r="H14" s="128"/>
      <c r="I14" s="128"/>
      <c r="J14" s="128"/>
      <c r="K14" s="128"/>
      <c r="L14" s="128"/>
      <c r="M14" s="126"/>
      <c r="N14" s="126"/>
      <c r="O14" s="126"/>
      <c r="P14" s="124"/>
      <c r="Q14" s="124"/>
      <c r="R14" s="124"/>
      <c r="S14" s="124"/>
      <c r="T14" s="124"/>
      <c r="U14" s="124"/>
      <c r="V14" s="124"/>
      <c r="W14" s="124"/>
    </row>
    <row r="15" spans="1:23" s="74" customFormat="1" x14ac:dyDescent="0.2">
      <c r="A15" s="125"/>
      <c r="B15" s="125"/>
      <c r="C15" s="126"/>
      <c r="D15" s="126"/>
      <c r="E15" s="127"/>
      <c r="F15" s="127"/>
      <c r="G15" s="126"/>
      <c r="H15" s="128"/>
      <c r="I15" s="128"/>
      <c r="J15" s="128"/>
      <c r="K15" s="128"/>
      <c r="L15" s="128"/>
      <c r="M15" s="126"/>
      <c r="N15" s="126"/>
      <c r="O15" s="126"/>
      <c r="P15" s="124"/>
      <c r="Q15" s="124"/>
      <c r="R15" s="124"/>
      <c r="S15" s="124"/>
      <c r="T15" s="124"/>
      <c r="U15" s="124"/>
      <c r="V15" s="124"/>
      <c r="W15" s="124"/>
    </row>
    <row r="16" spans="1:23" s="74" customFormat="1" x14ac:dyDescent="0.2">
      <c r="A16" s="125"/>
      <c r="B16" s="125"/>
      <c r="C16" s="126"/>
      <c r="D16" s="126"/>
      <c r="E16" s="127"/>
      <c r="F16" s="127"/>
      <c r="G16" s="126"/>
      <c r="H16" s="128"/>
      <c r="I16" s="128"/>
      <c r="J16" s="128"/>
      <c r="K16" s="128"/>
      <c r="L16" s="128"/>
      <c r="M16" s="126"/>
      <c r="N16" s="126"/>
      <c r="O16" s="126"/>
      <c r="P16" s="124"/>
      <c r="Q16" s="124"/>
      <c r="R16" s="124"/>
      <c r="S16" s="124"/>
      <c r="T16" s="124"/>
      <c r="U16" s="124"/>
      <c r="V16" s="124"/>
      <c r="W16" s="124"/>
    </row>
    <row r="17" spans="1:15" s="74" customFormat="1" x14ac:dyDescent="0.2">
      <c r="A17" s="125"/>
      <c r="B17" s="125"/>
      <c r="C17" s="126"/>
      <c r="D17" s="126"/>
      <c r="E17" s="127"/>
      <c r="F17" s="127"/>
      <c r="G17" s="126"/>
      <c r="H17" s="128"/>
      <c r="I17" s="128"/>
      <c r="J17" s="128"/>
      <c r="K17" s="128"/>
      <c r="L17" s="128"/>
      <c r="M17" s="126"/>
      <c r="N17" s="126"/>
      <c r="O17" s="126"/>
    </row>
    <row r="18" spans="1:15" s="74" customFormat="1" x14ac:dyDescent="0.2">
      <c r="A18" s="125"/>
      <c r="B18" s="125"/>
      <c r="C18" s="126"/>
      <c r="D18" s="126"/>
      <c r="E18" s="127"/>
      <c r="F18" s="127"/>
      <c r="G18" s="126"/>
      <c r="H18" s="128"/>
      <c r="I18" s="128"/>
      <c r="J18" s="128"/>
      <c r="K18" s="128"/>
      <c r="L18" s="128"/>
      <c r="M18" s="126"/>
      <c r="N18" s="126"/>
      <c r="O18" s="126"/>
    </row>
    <row r="19" spans="1:15" s="74" customFormat="1" x14ac:dyDescent="0.2">
      <c r="A19" s="125"/>
      <c r="B19" s="125"/>
      <c r="C19" s="126"/>
      <c r="D19" s="126"/>
      <c r="E19" s="127"/>
      <c r="F19" s="127"/>
      <c r="G19" s="126"/>
      <c r="H19" s="128"/>
      <c r="I19" s="128"/>
      <c r="J19" s="128"/>
      <c r="K19" s="128"/>
      <c r="L19" s="128"/>
      <c r="M19" s="126"/>
      <c r="N19" s="126"/>
      <c r="O19" s="126"/>
    </row>
    <row r="20" spans="1:15" s="74" customFormat="1" x14ac:dyDescent="0.2">
      <c r="A20" s="125"/>
      <c r="B20" s="125"/>
      <c r="C20" s="126"/>
      <c r="D20" s="126"/>
      <c r="E20" s="127"/>
      <c r="F20" s="127"/>
      <c r="G20" s="126"/>
      <c r="H20" s="128"/>
      <c r="I20" s="128"/>
      <c r="J20" s="128"/>
      <c r="K20" s="128"/>
      <c r="L20" s="128"/>
      <c r="M20" s="126"/>
      <c r="N20" s="126"/>
      <c r="O20" s="126"/>
    </row>
    <row r="21" spans="1:15" s="74" customFormat="1" x14ac:dyDescent="0.2">
      <c r="A21" s="125"/>
      <c r="B21" s="125"/>
      <c r="C21" s="126"/>
      <c r="D21" s="126"/>
      <c r="E21" s="127"/>
      <c r="F21" s="127"/>
      <c r="G21" s="126"/>
      <c r="H21" s="128"/>
      <c r="I21" s="128"/>
      <c r="J21" s="128"/>
      <c r="K21" s="128"/>
      <c r="L21" s="128"/>
      <c r="M21" s="126"/>
      <c r="N21" s="126"/>
      <c r="O21" s="126"/>
    </row>
    <row r="22" spans="1:15" s="74" customFormat="1" x14ac:dyDescent="0.2">
      <c r="A22" s="125"/>
      <c r="B22" s="125"/>
      <c r="C22" s="126"/>
      <c r="D22" s="126"/>
      <c r="E22" s="127"/>
      <c r="F22" s="127"/>
      <c r="G22" s="126"/>
      <c r="H22" s="128"/>
      <c r="I22" s="128"/>
      <c r="J22" s="128"/>
      <c r="K22" s="128"/>
      <c r="L22" s="128"/>
      <c r="M22" s="126"/>
      <c r="N22" s="126"/>
      <c r="O22" s="126"/>
    </row>
    <row r="23" spans="1:15" s="74" customFormat="1" x14ac:dyDescent="0.2">
      <c r="A23" s="125"/>
      <c r="B23" s="125"/>
      <c r="C23" s="126"/>
      <c r="D23" s="126"/>
      <c r="E23" s="127"/>
      <c r="F23" s="127"/>
      <c r="G23" s="126"/>
      <c r="H23" s="128"/>
      <c r="I23" s="128"/>
      <c r="J23" s="128"/>
      <c r="K23" s="128"/>
      <c r="L23" s="128"/>
      <c r="M23" s="126"/>
      <c r="N23" s="126"/>
      <c r="O23" s="126"/>
    </row>
    <row r="24" spans="1:15" s="74" customFormat="1" x14ac:dyDescent="0.2">
      <c r="A24" s="125"/>
      <c r="B24" s="125"/>
      <c r="C24" s="126"/>
      <c r="D24" s="126"/>
      <c r="E24" s="127"/>
      <c r="F24" s="127"/>
      <c r="G24" s="126"/>
      <c r="H24" s="128"/>
      <c r="I24" s="128"/>
      <c r="J24" s="128"/>
      <c r="K24" s="128"/>
      <c r="L24" s="128"/>
      <c r="M24" s="126"/>
      <c r="N24" s="126"/>
      <c r="O24" s="126"/>
    </row>
    <row r="25" spans="1:15" s="74" customFormat="1" x14ac:dyDescent="0.2">
      <c r="A25" s="125"/>
      <c r="B25" s="125"/>
      <c r="C25" s="126"/>
      <c r="D25" s="126"/>
      <c r="E25" s="127"/>
      <c r="F25" s="127"/>
      <c r="G25" s="126"/>
      <c r="H25" s="128"/>
      <c r="I25" s="128"/>
      <c r="J25" s="128"/>
      <c r="K25" s="128"/>
      <c r="L25" s="128"/>
      <c r="M25" s="126"/>
      <c r="N25" s="126"/>
      <c r="O25" s="126"/>
    </row>
    <row r="26" spans="1:15" s="74" customFormat="1" x14ac:dyDescent="0.2">
      <c r="A26" s="125"/>
      <c r="B26" s="125"/>
      <c r="C26" s="126"/>
      <c r="D26" s="126"/>
      <c r="E26" s="127"/>
      <c r="F26" s="127"/>
      <c r="G26" s="126"/>
      <c r="H26" s="128"/>
      <c r="I26" s="128"/>
      <c r="J26" s="128"/>
      <c r="K26" s="128"/>
      <c r="L26" s="128"/>
      <c r="M26" s="126"/>
      <c r="N26" s="126"/>
      <c r="O26" s="126"/>
    </row>
    <row r="27" spans="1:15" s="74" customFormat="1" x14ac:dyDescent="0.2">
      <c r="A27" s="125"/>
      <c r="B27" s="125"/>
      <c r="C27" s="126"/>
      <c r="D27" s="126"/>
      <c r="E27" s="127"/>
      <c r="F27" s="127"/>
      <c r="G27" s="126"/>
      <c r="H27" s="128"/>
      <c r="I27" s="128"/>
      <c r="J27" s="128"/>
      <c r="K27" s="128"/>
      <c r="L27" s="128"/>
      <c r="M27" s="126"/>
      <c r="N27" s="126"/>
      <c r="O27" s="126"/>
    </row>
    <row r="28" spans="1:15" s="74" customFormat="1" x14ac:dyDescent="0.2">
      <c r="A28" s="125"/>
      <c r="B28" s="125"/>
      <c r="C28" s="126"/>
      <c r="D28" s="126"/>
      <c r="E28" s="127"/>
      <c r="F28" s="127"/>
      <c r="G28" s="126"/>
      <c r="H28" s="128"/>
      <c r="I28" s="128"/>
      <c r="J28" s="128"/>
      <c r="K28" s="128"/>
      <c r="L28" s="128"/>
      <c r="M28" s="126"/>
      <c r="N28" s="126"/>
      <c r="O28" s="126"/>
    </row>
    <row r="29" spans="1:15" s="74" customFormat="1" x14ac:dyDescent="0.2">
      <c r="A29" s="125"/>
      <c r="B29" s="125"/>
      <c r="C29" s="126"/>
      <c r="D29" s="126"/>
      <c r="E29" s="127"/>
      <c r="F29" s="127"/>
      <c r="G29" s="126"/>
      <c r="H29" s="128"/>
      <c r="I29" s="128"/>
      <c r="J29" s="128"/>
      <c r="K29" s="128"/>
      <c r="L29" s="128"/>
      <c r="M29" s="126"/>
      <c r="N29" s="126"/>
      <c r="O29" s="126"/>
    </row>
    <row r="30" spans="1:15" s="74" customFormat="1" x14ac:dyDescent="0.2">
      <c r="A30" s="125"/>
      <c r="B30" s="125"/>
      <c r="C30" s="126"/>
      <c r="D30" s="126"/>
      <c r="E30" s="127"/>
      <c r="F30" s="127"/>
      <c r="G30" s="126"/>
      <c r="H30" s="128"/>
      <c r="I30" s="128"/>
      <c r="J30" s="128"/>
      <c r="K30" s="128"/>
      <c r="L30" s="128"/>
      <c r="M30" s="126"/>
      <c r="N30" s="126"/>
      <c r="O30" s="126"/>
    </row>
    <row r="31" spans="1:15" s="74" customFormat="1" x14ac:dyDescent="0.2">
      <c r="A31" s="125"/>
      <c r="B31" s="125"/>
      <c r="C31" s="126"/>
      <c r="D31" s="126"/>
      <c r="E31" s="127"/>
      <c r="F31" s="127"/>
      <c r="G31" s="126"/>
      <c r="H31" s="128"/>
      <c r="I31" s="128"/>
      <c r="J31" s="128"/>
      <c r="K31" s="128"/>
      <c r="L31" s="128"/>
      <c r="M31" s="126"/>
      <c r="N31" s="126"/>
      <c r="O31" s="126"/>
    </row>
    <row r="32" spans="1:15" s="74" customFormat="1" x14ac:dyDescent="0.2">
      <c r="A32" s="125"/>
      <c r="B32" s="125"/>
      <c r="C32" s="126"/>
      <c r="D32" s="126"/>
      <c r="E32" s="127"/>
      <c r="F32" s="127"/>
      <c r="G32" s="126"/>
      <c r="H32" s="128"/>
      <c r="I32" s="128"/>
      <c r="J32" s="128"/>
      <c r="K32" s="128"/>
      <c r="L32" s="128"/>
      <c r="M32" s="126"/>
      <c r="N32" s="126"/>
      <c r="O32" s="126"/>
    </row>
    <row r="33" spans="1:15" s="74" customFormat="1" x14ac:dyDescent="0.2">
      <c r="A33" s="125"/>
      <c r="B33" s="125"/>
      <c r="C33" s="126"/>
      <c r="D33" s="126"/>
      <c r="E33" s="127"/>
      <c r="F33" s="127"/>
      <c r="G33" s="126"/>
      <c r="H33" s="128"/>
      <c r="I33" s="128"/>
      <c r="J33" s="128"/>
      <c r="K33" s="128"/>
      <c r="L33" s="128"/>
      <c r="M33" s="126"/>
      <c r="N33" s="126"/>
      <c r="O33" s="126"/>
    </row>
    <row r="34" spans="1:15" s="74" customFormat="1" x14ac:dyDescent="0.2">
      <c r="A34" s="125"/>
      <c r="B34" s="125"/>
      <c r="C34" s="126"/>
      <c r="D34" s="126"/>
      <c r="E34" s="127"/>
      <c r="F34" s="127"/>
      <c r="G34" s="126"/>
      <c r="H34" s="128"/>
      <c r="I34" s="128"/>
      <c r="J34" s="128"/>
      <c r="K34" s="128"/>
      <c r="L34" s="128"/>
      <c r="M34" s="126"/>
      <c r="N34" s="126"/>
      <c r="O34" s="126"/>
    </row>
    <row r="35" spans="1:15" s="74" customFormat="1" x14ac:dyDescent="0.2">
      <c r="A35" s="125"/>
      <c r="B35" s="125"/>
      <c r="C35" s="126"/>
      <c r="D35" s="126"/>
      <c r="E35" s="127"/>
      <c r="F35" s="127"/>
      <c r="G35" s="126"/>
      <c r="H35" s="128"/>
      <c r="I35" s="128"/>
      <c r="J35" s="128"/>
      <c r="K35" s="128"/>
      <c r="L35" s="128"/>
      <c r="M35" s="126"/>
      <c r="N35" s="126"/>
      <c r="O35" s="126"/>
    </row>
    <row r="36" spans="1:15" s="74" customFormat="1" x14ac:dyDescent="0.2">
      <c r="A36" s="125"/>
      <c r="B36" s="125"/>
      <c r="C36" s="126"/>
      <c r="D36" s="126"/>
      <c r="E36" s="127"/>
      <c r="F36" s="127"/>
      <c r="G36" s="126"/>
      <c r="H36" s="128"/>
      <c r="I36" s="128"/>
      <c r="J36" s="128"/>
      <c r="K36" s="128"/>
      <c r="L36" s="128"/>
      <c r="M36" s="126"/>
      <c r="N36" s="126"/>
      <c r="O36" s="126"/>
    </row>
    <row r="37" spans="1:15" s="74" customFormat="1" x14ac:dyDescent="0.2">
      <c r="A37" s="125"/>
      <c r="B37" s="125"/>
      <c r="C37" s="126"/>
      <c r="D37" s="126"/>
      <c r="E37" s="127"/>
      <c r="F37" s="127"/>
      <c r="G37" s="126"/>
      <c r="H37" s="128"/>
      <c r="I37" s="128"/>
      <c r="J37" s="128"/>
      <c r="K37" s="128"/>
      <c r="L37" s="128"/>
      <c r="M37" s="126"/>
      <c r="N37" s="126"/>
      <c r="O37" s="126"/>
    </row>
    <row r="38" spans="1:15" s="74" customFormat="1" x14ac:dyDescent="0.2">
      <c r="A38" s="125"/>
      <c r="B38" s="125"/>
      <c r="C38" s="126"/>
      <c r="D38" s="126"/>
      <c r="E38" s="127"/>
      <c r="F38" s="127"/>
      <c r="G38" s="126"/>
      <c r="H38" s="128"/>
      <c r="I38" s="128"/>
      <c r="J38" s="128"/>
      <c r="K38" s="128"/>
      <c r="L38" s="128"/>
      <c r="M38" s="126"/>
      <c r="N38" s="126"/>
      <c r="O38" s="126"/>
    </row>
    <row r="39" spans="1:15" s="74" customFormat="1" x14ac:dyDescent="0.2">
      <c r="A39" s="125"/>
      <c r="B39" s="125"/>
      <c r="C39" s="126"/>
      <c r="D39" s="126"/>
      <c r="E39" s="127"/>
      <c r="F39" s="127"/>
      <c r="G39" s="126"/>
      <c r="H39" s="128"/>
      <c r="I39" s="128"/>
      <c r="J39" s="128"/>
      <c r="K39" s="128"/>
      <c r="L39" s="128"/>
      <c r="M39" s="126"/>
      <c r="N39" s="126"/>
      <c r="O39" s="126"/>
    </row>
    <row r="40" spans="1:15" s="74" customFormat="1" x14ac:dyDescent="0.2">
      <c r="A40" s="125"/>
      <c r="B40" s="125"/>
      <c r="C40" s="126"/>
      <c r="D40" s="126"/>
      <c r="E40" s="127"/>
      <c r="F40" s="127"/>
      <c r="G40" s="126"/>
      <c r="H40" s="128"/>
      <c r="I40" s="128"/>
      <c r="J40" s="128"/>
      <c r="K40" s="128"/>
      <c r="L40" s="128"/>
      <c r="M40" s="126"/>
      <c r="N40" s="126"/>
      <c r="O40" s="126"/>
    </row>
    <row r="41" spans="1:15" s="74" customFormat="1" x14ac:dyDescent="0.2">
      <c r="A41" s="125"/>
      <c r="B41" s="125"/>
      <c r="C41" s="126"/>
      <c r="D41" s="126"/>
      <c r="E41" s="127"/>
      <c r="F41" s="127"/>
      <c r="G41" s="126"/>
      <c r="H41" s="128"/>
      <c r="I41" s="128"/>
      <c r="J41" s="128"/>
      <c r="K41" s="128"/>
      <c r="L41" s="128"/>
      <c r="M41" s="126"/>
      <c r="N41" s="126"/>
      <c r="O41" s="126"/>
    </row>
    <row r="42" spans="1:15" s="74" customFormat="1" x14ac:dyDescent="0.2">
      <c r="A42" s="125"/>
      <c r="B42" s="125"/>
      <c r="C42" s="126"/>
      <c r="D42" s="126"/>
      <c r="E42" s="127"/>
      <c r="F42" s="127"/>
      <c r="G42" s="126"/>
      <c r="H42" s="128"/>
      <c r="I42" s="128"/>
      <c r="J42" s="128"/>
      <c r="K42" s="128"/>
      <c r="L42" s="128"/>
      <c r="M42" s="126"/>
      <c r="N42" s="126"/>
      <c r="O42" s="126"/>
    </row>
    <row r="43" spans="1:15" s="74" customFormat="1" x14ac:dyDescent="0.2">
      <c r="A43" s="125"/>
      <c r="B43" s="125"/>
      <c r="C43" s="126"/>
      <c r="D43" s="126"/>
      <c r="E43" s="127"/>
      <c r="F43" s="127"/>
      <c r="G43" s="126"/>
      <c r="H43" s="128"/>
      <c r="I43" s="128"/>
      <c r="J43" s="128"/>
      <c r="K43" s="128"/>
      <c r="L43" s="128"/>
      <c r="M43" s="126"/>
      <c r="N43" s="126"/>
      <c r="O43" s="126"/>
    </row>
    <row r="44" spans="1:15" s="74" customFormat="1" x14ac:dyDescent="0.2">
      <c r="A44" s="125"/>
      <c r="B44" s="125"/>
      <c r="C44" s="126"/>
      <c r="D44" s="126"/>
      <c r="E44" s="127"/>
      <c r="F44" s="127"/>
      <c r="G44" s="126"/>
      <c r="H44" s="128"/>
      <c r="I44" s="128"/>
      <c r="J44" s="128"/>
      <c r="K44" s="128"/>
      <c r="L44" s="128"/>
      <c r="M44" s="126"/>
      <c r="N44" s="126"/>
      <c r="O44" s="126"/>
    </row>
    <row r="45" spans="1:15" s="74" customFormat="1" x14ac:dyDescent="0.2">
      <c r="A45" s="125"/>
      <c r="B45" s="125"/>
      <c r="C45" s="126"/>
      <c r="D45" s="126"/>
      <c r="E45" s="127"/>
      <c r="F45" s="127"/>
      <c r="G45" s="126"/>
      <c r="H45" s="128"/>
      <c r="I45" s="128"/>
      <c r="J45" s="128"/>
      <c r="K45" s="128"/>
      <c r="L45" s="128"/>
      <c r="M45" s="126"/>
      <c r="N45" s="126"/>
      <c r="O45" s="126"/>
    </row>
    <row r="46" spans="1:15" s="74" customFormat="1" x14ac:dyDescent="0.2">
      <c r="A46" s="125"/>
      <c r="B46" s="125"/>
      <c r="C46" s="126"/>
      <c r="D46" s="126"/>
      <c r="E46" s="127"/>
      <c r="F46" s="127"/>
      <c r="G46" s="126"/>
      <c r="H46" s="128"/>
      <c r="I46" s="128"/>
      <c r="J46" s="128"/>
      <c r="K46" s="128"/>
      <c r="L46" s="128"/>
      <c r="M46" s="126"/>
      <c r="N46" s="126"/>
      <c r="O46" s="126"/>
    </row>
    <row r="47" spans="1:15" s="74" customFormat="1" x14ac:dyDescent="0.2">
      <c r="A47" s="125"/>
      <c r="B47" s="125"/>
      <c r="C47" s="126"/>
      <c r="D47" s="126"/>
      <c r="E47" s="127"/>
      <c r="F47" s="127"/>
      <c r="G47" s="126"/>
      <c r="H47" s="128"/>
      <c r="I47" s="128"/>
      <c r="J47" s="128"/>
      <c r="K47" s="128"/>
      <c r="L47" s="128"/>
      <c r="M47" s="126"/>
      <c r="N47" s="126"/>
      <c r="O47" s="126"/>
    </row>
    <row r="48" spans="1:15" s="74" customFormat="1" x14ac:dyDescent="0.2">
      <c r="A48" s="125"/>
      <c r="B48" s="125"/>
      <c r="C48" s="126"/>
      <c r="D48" s="126"/>
      <c r="E48" s="127"/>
      <c r="F48" s="127"/>
      <c r="G48" s="126"/>
      <c r="H48" s="128"/>
      <c r="I48" s="128"/>
      <c r="J48" s="128"/>
      <c r="K48" s="128"/>
      <c r="L48" s="128"/>
      <c r="M48" s="126"/>
      <c r="N48" s="126"/>
      <c r="O48" s="126"/>
    </row>
    <row r="49" spans="1:15" s="74" customFormat="1" x14ac:dyDescent="0.2">
      <c r="A49" s="125"/>
      <c r="B49" s="125"/>
      <c r="C49" s="126"/>
      <c r="D49" s="126"/>
      <c r="E49" s="127"/>
      <c r="F49" s="127"/>
      <c r="G49" s="126"/>
      <c r="H49" s="128"/>
      <c r="I49" s="128"/>
      <c r="J49" s="128"/>
      <c r="K49" s="128"/>
      <c r="L49" s="128"/>
      <c r="M49" s="126"/>
      <c r="N49" s="126"/>
      <c r="O49" s="126"/>
    </row>
    <row r="50" spans="1:15" s="74" customFormat="1" x14ac:dyDescent="0.2">
      <c r="A50" s="125"/>
      <c r="B50" s="125"/>
      <c r="C50" s="126"/>
      <c r="D50" s="126"/>
      <c r="E50" s="127"/>
      <c r="F50" s="127"/>
      <c r="G50" s="126"/>
      <c r="H50" s="128"/>
      <c r="I50" s="128"/>
      <c r="J50" s="128"/>
      <c r="K50" s="128"/>
      <c r="L50" s="128"/>
      <c r="M50" s="126"/>
      <c r="N50" s="126"/>
      <c r="O50" s="126"/>
    </row>
    <row r="51" spans="1:15" s="74" customFormat="1" x14ac:dyDescent="0.2">
      <c r="A51" s="125"/>
      <c r="B51" s="125"/>
      <c r="C51" s="126"/>
      <c r="D51" s="126"/>
      <c r="E51" s="127"/>
      <c r="F51" s="127"/>
      <c r="G51" s="126"/>
      <c r="H51" s="128"/>
      <c r="I51" s="128"/>
      <c r="J51" s="128"/>
      <c r="K51" s="128"/>
      <c r="L51" s="128"/>
      <c r="M51" s="126"/>
      <c r="N51" s="126"/>
      <c r="O51" s="126"/>
    </row>
    <row r="52" spans="1:15" s="74" customFormat="1" x14ac:dyDescent="0.2">
      <c r="A52" s="125"/>
      <c r="B52" s="125"/>
      <c r="C52" s="126"/>
      <c r="D52" s="126"/>
      <c r="E52" s="127"/>
      <c r="F52" s="127"/>
      <c r="G52" s="126"/>
      <c r="H52" s="128"/>
      <c r="I52" s="128"/>
      <c r="J52" s="128"/>
      <c r="K52" s="128"/>
      <c r="L52" s="128"/>
      <c r="M52" s="126"/>
      <c r="N52" s="126"/>
      <c r="O52" s="126"/>
    </row>
    <row r="53" spans="1:15" s="74" customFormat="1" x14ac:dyDescent="0.2">
      <c r="A53" s="125"/>
      <c r="B53" s="125"/>
      <c r="C53" s="126"/>
      <c r="D53" s="126"/>
      <c r="E53" s="127"/>
      <c r="F53" s="127"/>
      <c r="G53" s="126"/>
      <c r="H53" s="128"/>
      <c r="I53" s="128"/>
      <c r="J53" s="128"/>
      <c r="K53" s="128"/>
      <c r="L53" s="128"/>
      <c r="M53" s="126"/>
      <c r="N53" s="126"/>
      <c r="O53" s="126"/>
    </row>
    <row r="54" spans="1:15" s="74" customFormat="1" x14ac:dyDescent="0.2">
      <c r="A54" s="125"/>
      <c r="B54" s="125"/>
      <c r="C54" s="126"/>
      <c r="D54" s="126"/>
      <c r="E54" s="127"/>
      <c r="F54" s="127"/>
      <c r="G54" s="126"/>
      <c r="H54" s="128"/>
      <c r="I54" s="128"/>
      <c r="J54" s="128"/>
      <c r="K54" s="128"/>
      <c r="L54" s="128"/>
      <c r="M54" s="126"/>
      <c r="N54" s="126"/>
      <c r="O54" s="126"/>
    </row>
    <row r="55" spans="1:15" s="74" customFormat="1" x14ac:dyDescent="0.2">
      <c r="A55" s="125"/>
      <c r="B55" s="125"/>
      <c r="C55" s="126"/>
      <c r="D55" s="126"/>
      <c r="E55" s="127"/>
      <c r="F55" s="127"/>
      <c r="G55" s="126"/>
      <c r="H55" s="128"/>
      <c r="I55" s="128"/>
      <c r="J55" s="128"/>
      <c r="K55" s="128"/>
      <c r="L55" s="128"/>
      <c r="M55" s="126"/>
      <c r="N55" s="126"/>
      <c r="O55" s="126"/>
    </row>
    <row r="56" spans="1:15" s="74" customFormat="1" x14ac:dyDescent="0.2">
      <c r="A56" s="125"/>
      <c r="B56" s="125"/>
      <c r="C56" s="126"/>
      <c r="D56" s="126"/>
      <c r="E56" s="127"/>
      <c r="F56" s="127"/>
      <c r="G56" s="126"/>
      <c r="H56" s="128"/>
      <c r="I56" s="128"/>
      <c r="J56" s="128"/>
      <c r="K56" s="128"/>
      <c r="L56" s="128"/>
      <c r="M56" s="126"/>
      <c r="N56" s="126"/>
      <c r="O56" s="126"/>
    </row>
    <row r="57" spans="1:15" s="74" customFormat="1" x14ac:dyDescent="0.2">
      <c r="A57" s="125"/>
      <c r="B57" s="125"/>
      <c r="C57" s="126"/>
      <c r="D57" s="126"/>
      <c r="E57" s="127"/>
      <c r="F57" s="127"/>
      <c r="G57" s="126"/>
      <c r="H57" s="128"/>
      <c r="I57" s="128"/>
      <c r="J57" s="128"/>
      <c r="K57" s="128"/>
      <c r="L57" s="128"/>
      <c r="M57" s="126"/>
      <c r="N57" s="126"/>
      <c r="O57" s="126"/>
    </row>
    <row r="58" spans="1:15" s="74" customFormat="1" x14ac:dyDescent="0.2">
      <c r="A58" s="125"/>
      <c r="B58" s="125"/>
      <c r="C58" s="126"/>
      <c r="D58" s="126"/>
      <c r="E58" s="127"/>
      <c r="F58" s="127"/>
      <c r="G58" s="126"/>
      <c r="H58" s="128"/>
      <c r="I58" s="128"/>
      <c r="J58" s="128"/>
      <c r="K58" s="128"/>
      <c r="L58" s="128"/>
      <c r="M58" s="126"/>
      <c r="N58" s="126"/>
      <c r="O58" s="126"/>
    </row>
    <row r="59" spans="1:15" s="74" customFormat="1" x14ac:dyDescent="0.2">
      <c r="A59" s="125"/>
      <c r="B59" s="125"/>
      <c r="C59" s="126"/>
      <c r="D59" s="126"/>
      <c r="E59" s="127"/>
      <c r="F59" s="127"/>
      <c r="G59" s="126"/>
      <c r="H59" s="128"/>
      <c r="I59" s="128"/>
      <c r="J59" s="128"/>
      <c r="K59" s="128"/>
      <c r="L59" s="128"/>
      <c r="M59" s="126"/>
      <c r="N59" s="126"/>
      <c r="O59" s="126"/>
    </row>
    <row r="60" spans="1:15" s="74" customFormat="1" x14ac:dyDescent="0.2">
      <c r="A60" s="125"/>
      <c r="B60" s="125"/>
      <c r="C60" s="126"/>
      <c r="D60" s="126"/>
      <c r="E60" s="127"/>
      <c r="F60" s="127"/>
      <c r="G60" s="126"/>
      <c r="H60" s="128"/>
      <c r="I60" s="128"/>
      <c r="J60" s="128"/>
      <c r="K60" s="128"/>
      <c r="L60" s="128"/>
      <c r="M60" s="126"/>
      <c r="N60" s="126"/>
      <c r="O60" s="126"/>
    </row>
    <row r="61" spans="1:15" s="74" customFormat="1" x14ac:dyDescent="0.2">
      <c r="A61" s="125"/>
      <c r="B61" s="125"/>
      <c r="C61" s="126"/>
      <c r="D61" s="126"/>
      <c r="E61" s="127"/>
      <c r="F61" s="127"/>
      <c r="G61" s="126"/>
      <c r="H61" s="128"/>
      <c r="I61" s="128"/>
      <c r="J61" s="128"/>
      <c r="K61" s="128"/>
      <c r="L61" s="128"/>
      <c r="M61" s="126"/>
      <c r="N61" s="126"/>
      <c r="O61" s="126"/>
    </row>
    <row r="62" spans="1:15" s="74" customFormat="1" x14ac:dyDescent="0.2">
      <c r="A62" s="125"/>
      <c r="B62" s="125"/>
      <c r="C62" s="126"/>
      <c r="D62" s="126"/>
      <c r="E62" s="127"/>
      <c r="F62" s="127"/>
      <c r="G62" s="126"/>
      <c r="H62" s="128"/>
      <c r="I62" s="128"/>
      <c r="J62" s="128"/>
      <c r="K62" s="128"/>
      <c r="L62" s="128"/>
      <c r="M62" s="126"/>
      <c r="N62" s="126"/>
      <c r="O62" s="126"/>
    </row>
    <row r="63" spans="1:15" s="74" customFormat="1" x14ac:dyDescent="0.2">
      <c r="A63" s="125"/>
      <c r="B63" s="125"/>
      <c r="C63" s="126"/>
      <c r="D63" s="126"/>
      <c r="E63" s="127"/>
      <c r="F63" s="127"/>
      <c r="G63" s="126"/>
      <c r="H63" s="128"/>
      <c r="I63" s="128"/>
      <c r="J63" s="128"/>
      <c r="K63" s="128"/>
      <c r="L63" s="128"/>
      <c r="M63" s="126"/>
      <c r="N63" s="126"/>
      <c r="O63" s="126"/>
    </row>
    <row r="64" spans="1:15" s="74" customFormat="1" x14ac:dyDescent="0.2">
      <c r="A64" s="125"/>
      <c r="B64" s="125"/>
      <c r="C64" s="126"/>
      <c r="D64" s="126"/>
      <c r="E64" s="127"/>
      <c r="F64" s="127"/>
      <c r="G64" s="126"/>
      <c r="H64" s="128"/>
      <c r="I64" s="128"/>
      <c r="J64" s="128"/>
      <c r="K64" s="128"/>
      <c r="L64" s="128"/>
      <c r="M64" s="126"/>
      <c r="N64" s="126"/>
      <c r="O64" s="126"/>
    </row>
    <row r="65" spans="1:15" s="74" customFormat="1" x14ac:dyDescent="0.2">
      <c r="A65" s="125"/>
      <c r="B65" s="125"/>
      <c r="C65" s="126"/>
      <c r="D65" s="126"/>
      <c r="E65" s="127"/>
      <c r="F65" s="127"/>
      <c r="G65" s="126"/>
      <c r="H65" s="128"/>
      <c r="I65" s="128"/>
      <c r="J65" s="128"/>
      <c r="K65" s="128"/>
      <c r="L65" s="128"/>
      <c r="M65" s="126"/>
      <c r="N65" s="126"/>
      <c r="O65" s="126"/>
    </row>
    <row r="66" spans="1:15" s="74" customFormat="1" x14ac:dyDescent="0.2">
      <c r="A66" s="125"/>
      <c r="B66" s="125"/>
      <c r="C66" s="126"/>
      <c r="D66" s="126"/>
      <c r="E66" s="127"/>
      <c r="F66" s="127"/>
      <c r="G66" s="126"/>
      <c r="H66" s="128"/>
      <c r="I66" s="128"/>
      <c r="J66" s="128"/>
      <c r="K66" s="128"/>
      <c r="L66" s="128"/>
      <c r="M66" s="126"/>
      <c r="N66" s="126"/>
      <c r="O66" s="126"/>
    </row>
    <row r="67" spans="1:15" s="74" customFormat="1" x14ac:dyDescent="0.2">
      <c r="A67" s="125"/>
      <c r="B67" s="125"/>
      <c r="C67" s="126"/>
      <c r="D67" s="126"/>
      <c r="E67" s="127"/>
      <c r="F67" s="127"/>
      <c r="G67" s="126"/>
      <c r="H67" s="128"/>
      <c r="I67" s="128"/>
      <c r="J67" s="128"/>
      <c r="K67" s="128"/>
      <c r="L67" s="128"/>
      <c r="M67" s="126"/>
      <c r="N67" s="126"/>
      <c r="O67" s="126"/>
    </row>
    <row r="68" spans="1:15" s="74" customFormat="1" x14ac:dyDescent="0.2">
      <c r="A68" s="125"/>
      <c r="B68" s="125"/>
      <c r="C68" s="126"/>
      <c r="D68" s="126"/>
      <c r="E68" s="127"/>
      <c r="F68" s="127"/>
      <c r="G68" s="126"/>
      <c r="H68" s="128"/>
      <c r="I68" s="128"/>
      <c r="J68" s="128"/>
      <c r="K68" s="128"/>
      <c r="L68" s="128"/>
      <c r="M68" s="126"/>
      <c r="N68" s="126"/>
      <c r="O68" s="126"/>
    </row>
    <row r="69" spans="1:15" s="74" customFormat="1" x14ac:dyDescent="0.2">
      <c r="A69" s="125"/>
      <c r="B69" s="125"/>
      <c r="C69" s="126"/>
      <c r="D69" s="126"/>
      <c r="E69" s="127"/>
      <c r="F69" s="127"/>
      <c r="G69" s="126"/>
      <c r="H69" s="128"/>
      <c r="I69" s="128"/>
      <c r="J69" s="128"/>
      <c r="K69" s="128"/>
      <c r="L69" s="128"/>
      <c r="M69" s="126"/>
      <c r="N69" s="126"/>
      <c r="O69" s="126"/>
    </row>
    <row r="70" spans="1:15" s="74" customFormat="1" x14ac:dyDescent="0.2">
      <c r="A70" s="125"/>
      <c r="B70" s="125"/>
      <c r="C70" s="126"/>
      <c r="D70" s="126"/>
      <c r="E70" s="127"/>
      <c r="F70" s="127"/>
      <c r="G70" s="126"/>
      <c r="H70" s="128"/>
      <c r="I70" s="128"/>
      <c r="J70" s="128"/>
      <c r="K70" s="128"/>
      <c r="L70" s="128"/>
      <c r="M70" s="126"/>
      <c r="N70" s="126"/>
      <c r="O70" s="126"/>
    </row>
    <row r="71" spans="1:15" s="74" customFormat="1" x14ac:dyDescent="0.2">
      <c r="A71" s="125"/>
      <c r="B71" s="125"/>
      <c r="C71" s="126"/>
      <c r="D71" s="126"/>
      <c r="E71" s="127"/>
      <c r="F71" s="127"/>
      <c r="G71" s="126"/>
      <c r="H71" s="128"/>
      <c r="I71" s="128"/>
      <c r="J71" s="128"/>
      <c r="K71" s="128"/>
      <c r="L71" s="128"/>
      <c r="M71" s="126"/>
      <c r="N71" s="126"/>
      <c r="O71" s="126"/>
    </row>
    <row r="72" spans="1:15" s="74" customFormat="1" x14ac:dyDescent="0.2">
      <c r="A72" s="125"/>
      <c r="B72" s="125"/>
      <c r="C72" s="126"/>
      <c r="D72" s="126"/>
      <c r="E72" s="127"/>
      <c r="F72" s="127"/>
      <c r="G72" s="126"/>
      <c r="H72" s="128"/>
      <c r="I72" s="128"/>
      <c r="J72" s="128"/>
      <c r="K72" s="128"/>
      <c r="L72" s="128"/>
      <c r="M72" s="126"/>
      <c r="N72" s="126"/>
      <c r="O72" s="126"/>
    </row>
    <row r="73" spans="1:15" s="74" customFormat="1" x14ac:dyDescent="0.2">
      <c r="A73" s="125"/>
      <c r="B73" s="125"/>
      <c r="C73" s="126"/>
      <c r="D73" s="126"/>
      <c r="E73" s="127"/>
      <c r="F73" s="127"/>
      <c r="G73" s="126"/>
      <c r="H73" s="128"/>
      <c r="I73" s="128"/>
      <c r="J73" s="128"/>
      <c r="K73" s="128"/>
      <c r="L73" s="128"/>
      <c r="M73" s="126"/>
      <c r="N73" s="126"/>
      <c r="O73" s="126"/>
    </row>
    <row r="74" spans="1:15" s="74" customFormat="1" x14ac:dyDescent="0.2">
      <c r="A74" s="125"/>
      <c r="B74" s="125"/>
      <c r="C74" s="126"/>
      <c r="D74" s="126"/>
      <c r="E74" s="127"/>
      <c r="F74" s="127"/>
      <c r="G74" s="126"/>
      <c r="H74" s="128"/>
      <c r="I74" s="128"/>
      <c r="J74" s="128"/>
      <c r="K74" s="128"/>
      <c r="L74" s="128"/>
      <c r="M74" s="126"/>
      <c r="N74" s="126"/>
      <c r="O74" s="126"/>
    </row>
    <row r="75" spans="1:15" s="74" customFormat="1" x14ac:dyDescent="0.2">
      <c r="A75" s="125"/>
      <c r="B75" s="125"/>
      <c r="C75" s="126"/>
      <c r="D75" s="126"/>
      <c r="E75" s="127"/>
      <c r="F75" s="127"/>
      <c r="G75" s="126"/>
      <c r="H75" s="128"/>
      <c r="I75" s="128"/>
      <c r="J75" s="128"/>
      <c r="K75" s="128"/>
      <c r="L75" s="128"/>
      <c r="M75" s="126"/>
      <c r="N75" s="126"/>
      <c r="O75" s="126"/>
    </row>
    <row r="76" spans="1:15" s="74" customFormat="1" x14ac:dyDescent="0.2">
      <c r="A76" s="125"/>
      <c r="B76" s="125"/>
      <c r="C76" s="126"/>
      <c r="D76" s="126"/>
      <c r="E76" s="127"/>
      <c r="F76" s="127"/>
      <c r="G76" s="126"/>
      <c r="H76" s="128"/>
      <c r="I76" s="128"/>
      <c r="J76" s="128"/>
      <c r="K76" s="128"/>
      <c r="L76" s="128"/>
      <c r="M76" s="126"/>
      <c r="N76" s="126"/>
      <c r="O76" s="126"/>
    </row>
    <row r="77" spans="1:15" s="74" customFormat="1" x14ac:dyDescent="0.2">
      <c r="A77" s="125"/>
      <c r="B77" s="125"/>
      <c r="C77" s="126"/>
      <c r="D77" s="126"/>
      <c r="E77" s="127"/>
      <c r="F77" s="127"/>
      <c r="G77" s="126"/>
      <c r="H77" s="128"/>
      <c r="I77" s="128"/>
      <c r="J77" s="128"/>
      <c r="K77" s="128"/>
      <c r="L77" s="128"/>
      <c r="M77" s="126"/>
      <c r="N77" s="126"/>
      <c r="O77" s="126"/>
    </row>
    <row r="78" spans="1:15" s="74" customFormat="1" x14ac:dyDescent="0.2">
      <c r="A78" s="125"/>
      <c r="B78" s="125"/>
      <c r="C78" s="126"/>
      <c r="D78" s="126"/>
      <c r="E78" s="127"/>
      <c r="F78" s="127"/>
      <c r="G78" s="126"/>
      <c r="H78" s="128"/>
      <c r="I78" s="128"/>
      <c r="J78" s="128"/>
      <c r="K78" s="128"/>
      <c r="L78" s="128"/>
      <c r="M78" s="126"/>
      <c r="N78" s="126"/>
      <c r="O78" s="126"/>
    </row>
    <row r="79" spans="1:15" s="74" customFormat="1" x14ac:dyDescent="0.2">
      <c r="A79" s="125"/>
      <c r="B79" s="125"/>
      <c r="C79" s="126"/>
      <c r="D79" s="126"/>
      <c r="E79" s="127"/>
      <c r="F79" s="127"/>
      <c r="G79" s="126"/>
      <c r="H79" s="128"/>
      <c r="I79" s="128"/>
      <c r="J79" s="128"/>
      <c r="K79" s="128"/>
      <c r="L79" s="128"/>
      <c r="M79" s="126"/>
      <c r="N79" s="126"/>
      <c r="O79" s="126"/>
    </row>
    <row r="80" spans="1:15" s="74" customFormat="1" x14ac:dyDescent="0.2">
      <c r="A80" s="125"/>
      <c r="B80" s="125"/>
      <c r="C80" s="126"/>
      <c r="D80" s="126"/>
      <c r="E80" s="127"/>
      <c r="F80" s="127"/>
      <c r="G80" s="126"/>
      <c r="H80" s="128"/>
      <c r="I80" s="128"/>
      <c r="J80" s="128"/>
      <c r="K80" s="128"/>
      <c r="L80" s="128"/>
      <c r="M80" s="126"/>
      <c r="N80" s="126"/>
      <c r="O80" s="126"/>
    </row>
    <row r="81" spans="1:15" s="74" customFormat="1" x14ac:dyDescent="0.2">
      <c r="A81" s="125"/>
      <c r="B81" s="125"/>
      <c r="C81" s="126"/>
      <c r="D81" s="126"/>
      <c r="E81" s="127"/>
      <c r="F81" s="127"/>
      <c r="G81" s="126"/>
      <c r="H81" s="128"/>
      <c r="I81" s="128"/>
      <c r="J81" s="128"/>
      <c r="K81" s="128"/>
      <c r="L81" s="128"/>
      <c r="M81" s="126"/>
      <c r="N81" s="126"/>
      <c r="O81" s="126"/>
    </row>
    <row r="82" spans="1:15" s="74" customFormat="1" x14ac:dyDescent="0.2">
      <c r="A82" s="125"/>
      <c r="B82" s="125"/>
      <c r="C82" s="126"/>
      <c r="D82" s="126"/>
      <c r="E82" s="127"/>
      <c r="F82" s="127"/>
      <c r="G82" s="126"/>
      <c r="H82" s="128"/>
      <c r="I82" s="128"/>
      <c r="J82" s="128"/>
      <c r="K82" s="128"/>
      <c r="L82" s="128"/>
      <c r="M82" s="126"/>
      <c r="N82" s="126"/>
      <c r="O82" s="126"/>
    </row>
    <row r="83" spans="1:15" s="74" customFormat="1" x14ac:dyDescent="0.2">
      <c r="A83" s="125"/>
      <c r="B83" s="125"/>
      <c r="C83" s="126"/>
      <c r="D83" s="126"/>
      <c r="E83" s="127"/>
      <c r="F83" s="127"/>
      <c r="G83" s="126"/>
      <c r="H83" s="128"/>
      <c r="I83" s="128"/>
      <c r="J83" s="128"/>
      <c r="K83" s="128"/>
      <c r="L83" s="128"/>
      <c r="M83" s="126"/>
      <c r="N83" s="126"/>
      <c r="O83" s="126"/>
    </row>
    <row r="84" spans="1:15" s="74" customFormat="1" x14ac:dyDescent="0.2">
      <c r="A84" s="125"/>
      <c r="B84" s="125"/>
      <c r="C84" s="126"/>
      <c r="D84" s="126"/>
      <c r="E84" s="127"/>
      <c r="F84" s="127"/>
      <c r="G84" s="126"/>
      <c r="H84" s="128"/>
      <c r="I84" s="128"/>
      <c r="J84" s="128"/>
      <c r="K84" s="128"/>
      <c r="L84" s="128"/>
      <c r="M84" s="126"/>
      <c r="N84" s="126"/>
      <c r="O84" s="126"/>
    </row>
    <row r="85" spans="1:15" s="74" customFormat="1" x14ac:dyDescent="0.2">
      <c r="A85" s="125"/>
      <c r="B85" s="125"/>
      <c r="C85" s="126"/>
      <c r="D85" s="126"/>
      <c r="E85" s="127"/>
      <c r="F85" s="127"/>
      <c r="G85" s="126"/>
      <c r="H85" s="128"/>
      <c r="I85" s="128"/>
      <c r="J85" s="128"/>
      <c r="K85" s="128"/>
      <c r="L85" s="128"/>
      <c r="M85" s="126"/>
      <c r="N85" s="126"/>
      <c r="O85" s="126"/>
    </row>
    <row r="86" spans="1:15" s="74" customFormat="1" x14ac:dyDescent="0.2">
      <c r="A86" s="125"/>
      <c r="B86" s="125"/>
      <c r="C86" s="126"/>
      <c r="D86" s="126"/>
      <c r="E86" s="127"/>
      <c r="F86" s="127"/>
      <c r="G86" s="126"/>
      <c r="H86" s="128"/>
      <c r="I86" s="128"/>
      <c r="J86" s="128"/>
      <c r="K86" s="128"/>
      <c r="L86" s="128"/>
      <c r="M86" s="126"/>
      <c r="N86" s="126"/>
      <c r="O86" s="126"/>
    </row>
    <row r="87" spans="1:15" s="74" customFormat="1" x14ac:dyDescent="0.2">
      <c r="A87" s="125"/>
      <c r="B87" s="125"/>
      <c r="C87" s="126"/>
      <c r="D87" s="126"/>
      <c r="E87" s="127"/>
      <c r="F87" s="127"/>
      <c r="G87" s="126"/>
      <c r="H87" s="128"/>
      <c r="I87" s="128"/>
      <c r="J87" s="128"/>
      <c r="K87" s="128"/>
      <c r="L87" s="128"/>
      <c r="M87" s="126"/>
      <c r="N87" s="126"/>
      <c r="O87" s="126"/>
    </row>
    <row r="88" spans="1:15" s="74" customFormat="1" x14ac:dyDescent="0.2">
      <c r="A88" s="125"/>
      <c r="B88" s="125"/>
      <c r="C88" s="126"/>
      <c r="D88" s="126"/>
      <c r="E88" s="127"/>
      <c r="F88" s="127"/>
      <c r="G88" s="126"/>
      <c r="H88" s="128"/>
      <c r="I88" s="128"/>
      <c r="J88" s="128"/>
      <c r="K88" s="128"/>
      <c r="L88" s="128"/>
      <c r="M88" s="126"/>
      <c r="N88" s="126"/>
      <c r="O88" s="126"/>
    </row>
    <row r="89" spans="1:15" s="74" customFormat="1" x14ac:dyDescent="0.2">
      <c r="A89" s="125"/>
      <c r="B89" s="125"/>
      <c r="C89" s="126"/>
      <c r="D89" s="126"/>
      <c r="E89" s="127"/>
      <c r="F89" s="127"/>
      <c r="G89" s="126"/>
      <c r="H89" s="128"/>
      <c r="I89" s="128"/>
      <c r="J89" s="128"/>
      <c r="K89" s="128"/>
      <c r="L89" s="128"/>
      <c r="M89" s="126"/>
      <c r="N89" s="126"/>
      <c r="O89" s="126"/>
    </row>
    <row r="90" spans="1:15" s="74" customFormat="1" x14ac:dyDescent="0.2">
      <c r="A90" s="125"/>
      <c r="B90" s="125"/>
      <c r="C90" s="126"/>
      <c r="D90" s="126"/>
      <c r="E90" s="127"/>
      <c r="F90" s="127"/>
      <c r="G90" s="126"/>
      <c r="H90" s="128"/>
      <c r="I90" s="128"/>
      <c r="J90" s="128"/>
      <c r="K90" s="128"/>
      <c r="L90" s="128"/>
      <c r="M90" s="126"/>
      <c r="N90" s="126"/>
      <c r="O90" s="126"/>
    </row>
    <row r="91" spans="1:15" s="74" customFormat="1" x14ac:dyDescent="0.2">
      <c r="A91" s="125"/>
      <c r="B91" s="125"/>
      <c r="C91" s="126"/>
      <c r="D91" s="126"/>
      <c r="E91" s="127"/>
      <c r="F91" s="127"/>
      <c r="G91" s="126"/>
      <c r="H91" s="128"/>
      <c r="I91" s="128"/>
      <c r="J91" s="128"/>
      <c r="K91" s="128"/>
      <c r="L91" s="128"/>
      <c r="M91" s="126"/>
      <c r="N91" s="126"/>
      <c r="O91" s="126"/>
    </row>
    <row r="92" spans="1:15" s="74" customFormat="1" x14ac:dyDescent="0.2">
      <c r="A92" s="125"/>
      <c r="B92" s="125"/>
      <c r="C92" s="126"/>
      <c r="D92" s="126"/>
      <c r="E92" s="127"/>
      <c r="F92" s="127"/>
      <c r="G92" s="126"/>
      <c r="H92" s="128"/>
      <c r="I92" s="128"/>
      <c r="J92" s="128"/>
      <c r="K92" s="128"/>
      <c r="L92" s="128"/>
      <c r="M92" s="126"/>
      <c r="N92" s="126"/>
      <c r="O92" s="126"/>
    </row>
    <row r="93" spans="1:15" s="74" customFormat="1" x14ac:dyDescent="0.2">
      <c r="A93" s="125"/>
      <c r="B93" s="125"/>
      <c r="C93" s="126"/>
      <c r="D93" s="126"/>
      <c r="E93" s="127"/>
      <c r="F93" s="127"/>
      <c r="G93" s="126"/>
      <c r="H93" s="128"/>
      <c r="I93" s="128"/>
      <c r="J93" s="128"/>
      <c r="K93" s="128"/>
      <c r="L93" s="128"/>
      <c r="M93" s="126"/>
      <c r="N93" s="126"/>
      <c r="O93" s="126"/>
    </row>
    <row r="94" spans="1:15" s="74" customFormat="1" x14ac:dyDescent="0.2">
      <c r="A94" s="125"/>
      <c r="B94" s="125"/>
      <c r="C94" s="126"/>
      <c r="D94" s="126"/>
      <c r="E94" s="127"/>
      <c r="F94" s="127"/>
      <c r="G94" s="126"/>
      <c r="H94" s="128"/>
      <c r="I94" s="128"/>
      <c r="J94" s="128"/>
      <c r="K94" s="128"/>
      <c r="L94" s="128"/>
      <c r="M94" s="126"/>
      <c r="N94" s="126"/>
      <c r="O94" s="126"/>
    </row>
    <row r="95" spans="1:15" s="74" customFormat="1" x14ac:dyDescent="0.2">
      <c r="A95" s="125"/>
      <c r="B95" s="125"/>
      <c r="C95" s="126"/>
      <c r="D95" s="126"/>
      <c r="E95" s="127"/>
      <c r="F95" s="127"/>
      <c r="G95" s="126"/>
      <c r="H95" s="128"/>
      <c r="I95" s="128"/>
      <c r="J95" s="128"/>
      <c r="K95" s="128"/>
      <c r="L95" s="128"/>
      <c r="M95" s="126"/>
      <c r="N95" s="126"/>
      <c r="O95" s="126"/>
    </row>
    <row r="96" spans="1:15" s="74" customFormat="1" x14ac:dyDescent="0.2">
      <c r="A96" s="125"/>
      <c r="B96" s="125"/>
      <c r="C96" s="126"/>
      <c r="D96" s="126"/>
      <c r="E96" s="127"/>
      <c r="F96" s="127"/>
      <c r="G96" s="126"/>
      <c r="H96" s="128"/>
      <c r="I96" s="128"/>
      <c r="J96" s="128"/>
      <c r="K96" s="128"/>
      <c r="L96" s="128"/>
      <c r="M96" s="126"/>
      <c r="N96" s="126"/>
      <c r="O96" s="126"/>
    </row>
    <row r="97" spans="1:15" s="74" customFormat="1" x14ac:dyDescent="0.2">
      <c r="A97" s="125"/>
      <c r="B97" s="125"/>
      <c r="C97" s="126"/>
      <c r="D97" s="126"/>
      <c r="E97" s="127"/>
      <c r="F97" s="127"/>
      <c r="G97" s="126"/>
      <c r="H97" s="128"/>
      <c r="I97" s="128"/>
      <c r="J97" s="128"/>
      <c r="K97" s="128"/>
      <c r="L97" s="128"/>
      <c r="M97" s="126"/>
      <c r="N97" s="126"/>
      <c r="O97" s="126"/>
    </row>
    <row r="98" spans="1:15" s="74" customFormat="1" x14ac:dyDescent="0.2">
      <c r="A98" s="125"/>
      <c r="B98" s="125"/>
      <c r="C98" s="126"/>
      <c r="D98" s="126"/>
      <c r="E98" s="127"/>
      <c r="F98" s="127"/>
      <c r="G98" s="126"/>
      <c r="H98" s="128"/>
      <c r="I98" s="128"/>
      <c r="J98" s="128"/>
      <c r="K98" s="128"/>
      <c r="L98" s="128"/>
      <c r="M98" s="126"/>
      <c r="N98" s="126"/>
      <c r="O98" s="126"/>
    </row>
    <row r="99" spans="1:15" s="74" customFormat="1" x14ac:dyDescent="0.2">
      <c r="A99" s="125"/>
      <c r="B99" s="125"/>
      <c r="C99" s="126"/>
      <c r="D99" s="126"/>
      <c r="E99" s="127"/>
      <c r="F99" s="127"/>
      <c r="G99" s="126"/>
      <c r="H99" s="128"/>
      <c r="I99" s="128"/>
      <c r="J99" s="128"/>
      <c r="K99" s="128"/>
      <c r="L99" s="128"/>
      <c r="M99" s="126"/>
      <c r="N99" s="126"/>
      <c r="O99" s="126"/>
    </row>
    <row r="100" spans="1:15" s="74" customFormat="1" x14ac:dyDescent="0.2">
      <c r="A100" s="125"/>
      <c r="B100" s="125"/>
      <c r="C100" s="126"/>
      <c r="D100" s="126"/>
      <c r="E100" s="127"/>
      <c r="F100" s="127"/>
      <c r="G100" s="126"/>
      <c r="H100" s="128"/>
      <c r="I100" s="128"/>
      <c r="J100" s="128"/>
      <c r="K100" s="128"/>
      <c r="L100" s="128"/>
      <c r="M100" s="126"/>
      <c r="N100" s="126"/>
      <c r="O100" s="126"/>
    </row>
    <row r="101" spans="1:15" s="74" customFormat="1" x14ac:dyDescent="0.2">
      <c r="A101" s="125"/>
      <c r="B101" s="125"/>
      <c r="C101" s="126"/>
      <c r="D101" s="126"/>
      <c r="E101" s="127"/>
      <c r="F101" s="127"/>
      <c r="G101" s="126"/>
      <c r="H101" s="128"/>
      <c r="I101" s="128"/>
      <c r="J101" s="128"/>
      <c r="K101" s="128"/>
      <c r="L101" s="128"/>
      <c r="M101" s="126"/>
      <c r="N101" s="126"/>
      <c r="O101" s="126"/>
    </row>
    <row r="102" spans="1:15" s="74" customFormat="1" x14ac:dyDescent="0.2">
      <c r="A102" s="125"/>
      <c r="B102" s="125"/>
      <c r="C102" s="126"/>
      <c r="D102" s="126"/>
      <c r="E102" s="127"/>
      <c r="F102" s="127"/>
      <c r="G102" s="126"/>
      <c r="H102" s="128"/>
      <c r="I102" s="128"/>
      <c r="J102" s="128"/>
      <c r="K102" s="128"/>
      <c r="L102" s="128"/>
      <c r="M102" s="126"/>
      <c r="N102" s="126"/>
      <c r="O102" s="126"/>
    </row>
    <row r="103" spans="1:15" s="74" customFormat="1" x14ac:dyDescent="0.2">
      <c r="A103" s="125"/>
      <c r="B103" s="125"/>
      <c r="C103" s="126"/>
      <c r="D103" s="126"/>
      <c r="E103" s="127"/>
      <c r="F103" s="127"/>
      <c r="G103" s="126"/>
      <c r="H103" s="128"/>
      <c r="I103" s="128"/>
      <c r="J103" s="128"/>
      <c r="K103" s="128"/>
      <c r="L103" s="128"/>
      <c r="M103" s="126"/>
      <c r="N103" s="126"/>
      <c r="O103" s="126"/>
    </row>
    <row r="104" spans="1:15" s="74" customFormat="1" x14ac:dyDescent="0.2">
      <c r="A104" s="125"/>
      <c r="B104" s="125"/>
      <c r="C104" s="126"/>
      <c r="D104" s="126"/>
      <c r="E104" s="127"/>
      <c r="F104" s="127"/>
      <c r="G104" s="126"/>
      <c r="H104" s="128"/>
      <c r="I104" s="128"/>
      <c r="J104" s="128"/>
      <c r="K104" s="128"/>
      <c r="L104" s="128"/>
      <c r="M104" s="126"/>
      <c r="N104" s="126"/>
      <c r="O104" s="126"/>
    </row>
    <row r="105" spans="1:15" s="74" customFormat="1" x14ac:dyDescent="0.2">
      <c r="A105" s="125"/>
      <c r="B105" s="125"/>
      <c r="C105" s="126"/>
      <c r="D105" s="126"/>
      <c r="E105" s="127"/>
      <c r="F105" s="127"/>
      <c r="G105" s="126"/>
      <c r="H105" s="128"/>
      <c r="I105" s="128"/>
      <c r="J105" s="128"/>
      <c r="K105" s="128"/>
      <c r="L105" s="128"/>
      <c r="M105" s="126"/>
      <c r="N105" s="126"/>
      <c r="O105" s="126"/>
    </row>
    <row r="106" spans="1:15" s="74" customFormat="1" x14ac:dyDescent="0.2">
      <c r="A106" s="125"/>
      <c r="B106" s="125"/>
      <c r="C106" s="126"/>
      <c r="D106" s="126"/>
      <c r="E106" s="127"/>
      <c r="F106" s="127"/>
      <c r="G106" s="126"/>
      <c r="H106" s="128"/>
      <c r="I106" s="128"/>
      <c r="J106" s="128"/>
      <c r="K106" s="128"/>
      <c r="L106" s="128"/>
      <c r="M106" s="126"/>
      <c r="N106" s="126"/>
      <c r="O106" s="126"/>
    </row>
    <row r="107" spans="1:15" s="74" customFormat="1" x14ac:dyDescent="0.2">
      <c r="A107" s="125"/>
      <c r="B107" s="125"/>
      <c r="C107" s="126"/>
      <c r="D107" s="126"/>
      <c r="E107" s="127"/>
      <c r="F107" s="127"/>
      <c r="G107" s="126"/>
      <c r="H107" s="128"/>
      <c r="I107" s="128"/>
      <c r="J107" s="128"/>
      <c r="K107" s="128"/>
      <c r="L107" s="128"/>
      <c r="M107" s="126"/>
      <c r="N107" s="126"/>
      <c r="O107" s="126"/>
    </row>
    <row r="108" spans="1:15" s="74" customFormat="1" x14ac:dyDescent="0.2">
      <c r="A108" s="125"/>
      <c r="B108" s="125"/>
      <c r="C108" s="126"/>
      <c r="D108" s="126"/>
      <c r="E108" s="127"/>
      <c r="F108" s="127"/>
      <c r="G108" s="126"/>
      <c r="H108" s="128"/>
      <c r="I108" s="128"/>
      <c r="J108" s="128"/>
      <c r="K108" s="128"/>
      <c r="L108" s="128"/>
      <c r="M108" s="126"/>
      <c r="N108" s="126"/>
      <c r="O108" s="126"/>
    </row>
    <row r="109" spans="1:15" s="74" customFormat="1" x14ac:dyDescent="0.2">
      <c r="A109" s="125"/>
      <c r="B109" s="125"/>
      <c r="C109" s="126"/>
      <c r="D109" s="126"/>
      <c r="E109" s="127"/>
      <c r="F109" s="127"/>
      <c r="G109" s="126"/>
      <c r="H109" s="128"/>
      <c r="I109" s="128"/>
      <c r="J109" s="128"/>
      <c r="K109" s="128"/>
      <c r="L109" s="128"/>
      <c r="M109" s="126"/>
      <c r="N109" s="126"/>
      <c r="O109" s="126"/>
    </row>
    <row r="110" spans="1:15" s="74" customFormat="1" x14ac:dyDescent="0.2">
      <c r="A110" s="125"/>
      <c r="B110" s="125"/>
      <c r="C110" s="126"/>
      <c r="D110" s="126"/>
      <c r="E110" s="127"/>
      <c r="F110" s="127"/>
      <c r="G110" s="126"/>
      <c r="H110" s="128"/>
      <c r="I110" s="128"/>
      <c r="J110" s="128"/>
      <c r="K110" s="128"/>
      <c r="L110" s="128"/>
      <c r="M110" s="126"/>
      <c r="N110" s="126"/>
      <c r="O110" s="126"/>
    </row>
    <row r="111" spans="1:15" s="74" customFormat="1" x14ac:dyDescent="0.2">
      <c r="A111" s="125"/>
      <c r="B111" s="125"/>
      <c r="C111" s="126"/>
      <c r="D111" s="126"/>
      <c r="E111" s="127"/>
      <c r="F111" s="127"/>
      <c r="G111" s="126"/>
      <c r="H111" s="128"/>
      <c r="I111" s="128"/>
      <c r="J111" s="128"/>
      <c r="K111" s="128"/>
      <c r="L111" s="128"/>
      <c r="M111" s="126"/>
      <c r="N111" s="126"/>
      <c r="O111" s="126"/>
    </row>
    <row r="112" spans="1:15" s="74" customFormat="1" x14ac:dyDescent="0.2">
      <c r="A112" s="125"/>
      <c r="B112" s="125"/>
      <c r="C112" s="126"/>
      <c r="D112" s="126"/>
      <c r="E112" s="127"/>
      <c r="F112" s="127"/>
      <c r="G112" s="126"/>
      <c r="H112" s="128"/>
      <c r="I112" s="128"/>
      <c r="J112" s="128"/>
      <c r="K112" s="128"/>
      <c r="L112" s="128"/>
      <c r="M112" s="126"/>
      <c r="N112" s="126"/>
      <c r="O112" s="126"/>
    </row>
    <row r="113" spans="1:15" s="74" customFormat="1" x14ac:dyDescent="0.2">
      <c r="A113" s="125"/>
      <c r="B113" s="125"/>
      <c r="C113" s="126"/>
      <c r="D113" s="126"/>
      <c r="E113" s="127"/>
      <c r="F113" s="127"/>
      <c r="G113" s="126"/>
      <c r="H113" s="128"/>
      <c r="I113" s="128"/>
      <c r="J113" s="128"/>
      <c r="K113" s="128"/>
      <c r="L113" s="128"/>
      <c r="M113" s="126"/>
      <c r="N113" s="126"/>
      <c r="O113" s="126"/>
    </row>
    <row r="114" spans="1:15" s="74" customFormat="1" x14ac:dyDescent="0.2">
      <c r="A114" s="125"/>
      <c r="B114" s="125"/>
      <c r="C114" s="126"/>
      <c r="D114" s="126"/>
      <c r="E114" s="127"/>
      <c r="F114" s="127"/>
      <c r="G114" s="126"/>
      <c r="H114" s="128"/>
      <c r="I114" s="128"/>
      <c r="J114" s="128"/>
      <c r="K114" s="128"/>
      <c r="L114" s="128"/>
      <c r="M114" s="126"/>
      <c r="N114" s="126"/>
      <c r="O114" s="126"/>
    </row>
    <row r="115" spans="1:15" s="74" customFormat="1" x14ac:dyDescent="0.2">
      <c r="A115" s="125"/>
      <c r="B115" s="125"/>
      <c r="C115" s="126"/>
      <c r="D115" s="126"/>
      <c r="E115" s="127"/>
      <c r="F115" s="127"/>
      <c r="G115" s="126"/>
      <c r="H115" s="128"/>
      <c r="I115" s="128"/>
      <c r="J115" s="128"/>
      <c r="K115" s="128"/>
      <c r="L115" s="128"/>
      <c r="M115" s="126"/>
      <c r="N115" s="126"/>
      <c r="O115" s="126"/>
    </row>
    <row r="116" spans="1:15" s="74" customFormat="1" x14ac:dyDescent="0.2">
      <c r="A116" s="125"/>
      <c r="B116" s="125"/>
      <c r="C116" s="126"/>
      <c r="D116" s="126"/>
      <c r="E116" s="127"/>
      <c r="F116" s="127"/>
      <c r="G116" s="126"/>
      <c r="H116" s="128"/>
      <c r="I116" s="128"/>
      <c r="J116" s="128"/>
      <c r="K116" s="128"/>
      <c r="L116" s="128"/>
      <c r="M116" s="126"/>
      <c r="N116" s="126"/>
      <c r="O116" s="126"/>
    </row>
    <row r="117" spans="1:15" s="74" customFormat="1" x14ac:dyDescent="0.2">
      <c r="A117" s="125"/>
      <c r="B117" s="125"/>
      <c r="C117" s="126"/>
      <c r="D117" s="126"/>
      <c r="E117" s="127"/>
      <c r="F117" s="127"/>
      <c r="G117" s="126"/>
      <c r="H117" s="128"/>
      <c r="I117" s="128"/>
      <c r="J117" s="128"/>
      <c r="K117" s="128"/>
      <c r="L117" s="128"/>
      <c r="M117" s="126"/>
      <c r="N117" s="126"/>
      <c r="O117" s="126"/>
    </row>
    <row r="118" spans="1:15" s="74" customFormat="1" x14ac:dyDescent="0.2">
      <c r="A118" s="125"/>
      <c r="B118" s="125"/>
      <c r="C118" s="126"/>
      <c r="D118" s="126"/>
      <c r="E118" s="127"/>
      <c r="F118" s="127"/>
      <c r="G118" s="126"/>
      <c r="H118" s="128"/>
      <c r="I118" s="128"/>
      <c r="J118" s="128"/>
      <c r="K118" s="128"/>
      <c r="L118" s="128"/>
      <c r="M118" s="126"/>
      <c r="N118" s="126"/>
      <c r="O118" s="126"/>
    </row>
    <row r="119" spans="1:15" s="74" customFormat="1" x14ac:dyDescent="0.2">
      <c r="A119" s="125"/>
      <c r="B119" s="125"/>
      <c r="C119" s="126"/>
      <c r="D119" s="126"/>
      <c r="E119" s="127"/>
      <c r="F119" s="127"/>
      <c r="G119" s="126"/>
      <c r="H119" s="128"/>
      <c r="I119" s="128"/>
      <c r="J119" s="128"/>
      <c r="K119" s="128"/>
      <c r="L119" s="128"/>
      <c r="M119" s="126"/>
      <c r="N119" s="126"/>
      <c r="O119" s="126"/>
    </row>
    <row r="120" spans="1:15" s="74" customFormat="1" x14ac:dyDescent="0.2">
      <c r="A120" s="125"/>
      <c r="B120" s="125"/>
      <c r="C120" s="126"/>
      <c r="D120" s="126"/>
      <c r="E120" s="127"/>
      <c r="F120" s="127"/>
      <c r="G120" s="126"/>
      <c r="H120" s="128"/>
      <c r="I120" s="128"/>
      <c r="J120" s="128"/>
      <c r="K120" s="128"/>
      <c r="L120" s="128"/>
      <c r="M120" s="126"/>
      <c r="N120" s="126"/>
      <c r="O120" s="126"/>
    </row>
    <row r="121" spans="1:15" s="74" customFormat="1" x14ac:dyDescent="0.2">
      <c r="A121" s="125"/>
      <c r="B121" s="125"/>
      <c r="C121" s="126"/>
      <c r="D121" s="126"/>
      <c r="E121" s="127"/>
      <c r="F121" s="127"/>
      <c r="G121" s="126"/>
      <c r="H121" s="128"/>
      <c r="I121" s="128"/>
      <c r="J121" s="128"/>
      <c r="K121" s="128"/>
      <c r="L121" s="128"/>
      <c r="M121" s="126"/>
      <c r="N121" s="126"/>
      <c r="O121" s="126"/>
    </row>
    <row r="122" spans="1:15" s="74" customFormat="1" x14ac:dyDescent="0.2">
      <c r="A122" s="125"/>
      <c r="B122" s="125"/>
      <c r="C122" s="126"/>
      <c r="D122" s="126"/>
      <c r="E122" s="127"/>
      <c r="F122" s="127"/>
      <c r="G122" s="126"/>
      <c r="H122" s="128"/>
      <c r="I122" s="128"/>
      <c r="J122" s="128"/>
      <c r="K122" s="128"/>
      <c r="L122" s="128"/>
      <c r="M122" s="126"/>
      <c r="N122" s="126"/>
      <c r="O122" s="126"/>
    </row>
    <row r="123" spans="1:15" s="74" customFormat="1" x14ac:dyDescent="0.2">
      <c r="A123" s="125"/>
      <c r="B123" s="125"/>
      <c r="C123" s="126"/>
      <c r="D123" s="126"/>
      <c r="E123" s="127"/>
      <c r="F123" s="127"/>
      <c r="G123" s="126"/>
      <c r="H123" s="128"/>
      <c r="I123" s="128"/>
      <c r="J123" s="128"/>
      <c r="K123" s="128"/>
      <c r="L123" s="128"/>
      <c r="M123" s="126"/>
      <c r="N123" s="126"/>
      <c r="O123" s="126"/>
    </row>
    <row r="124" spans="1:15" s="74" customFormat="1" x14ac:dyDescent="0.2">
      <c r="A124" s="125"/>
      <c r="B124" s="125"/>
      <c r="C124" s="126"/>
      <c r="D124" s="126"/>
      <c r="E124" s="127"/>
      <c r="F124" s="127"/>
      <c r="G124" s="126"/>
      <c r="H124" s="128"/>
      <c r="I124" s="128"/>
      <c r="J124" s="128"/>
      <c r="K124" s="128"/>
      <c r="L124" s="128"/>
      <c r="M124" s="126"/>
      <c r="N124" s="126"/>
      <c r="O124" s="126"/>
    </row>
    <row r="125" spans="1:15" s="74" customFormat="1" x14ac:dyDescent="0.2">
      <c r="A125" s="125"/>
      <c r="B125" s="125"/>
      <c r="C125" s="126"/>
      <c r="D125" s="126"/>
      <c r="E125" s="127"/>
      <c r="F125" s="127"/>
      <c r="G125" s="126"/>
      <c r="H125" s="128"/>
      <c r="I125" s="128"/>
      <c r="J125" s="128"/>
      <c r="K125" s="128"/>
      <c r="L125" s="128"/>
      <c r="M125" s="126"/>
      <c r="N125" s="126"/>
      <c r="O125" s="126"/>
    </row>
    <row r="126" spans="1:15" s="74" customFormat="1" x14ac:dyDescent="0.2">
      <c r="A126" s="125"/>
      <c r="B126" s="125"/>
      <c r="C126" s="126"/>
      <c r="D126" s="126"/>
      <c r="E126" s="127"/>
      <c r="F126" s="127"/>
      <c r="G126" s="126"/>
      <c r="H126" s="128"/>
      <c r="I126" s="128"/>
      <c r="J126" s="128"/>
      <c r="K126" s="128"/>
      <c r="L126" s="128"/>
      <c r="M126" s="126"/>
      <c r="N126" s="126"/>
      <c r="O126" s="126"/>
    </row>
    <row r="127" spans="1:15" s="74" customFormat="1" x14ac:dyDescent="0.2">
      <c r="A127" s="125"/>
      <c r="B127" s="125"/>
      <c r="C127" s="126"/>
      <c r="D127" s="126"/>
      <c r="E127" s="127"/>
      <c r="F127" s="127"/>
      <c r="G127" s="126"/>
      <c r="H127" s="128"/>
      <c r="I127" s="128"/>
      <c r="J127" s="128"/>
      <c r="K127" s="128"/>
      <c r="L127" s="128"/>
      <c r="M127" s="126"/>
      <c r="N127" s="126"/>
      <c r="O127" s="126"/>
    </row>
    <row r="128" spans="1:15" s="74" customFormat="1" x14ac:dyDescent="0.2">
      <c r="A128" s="125"/>
      <c r="B128" s="125"/>
      <c r="C128" s="126"/>
      <c r="D128" s="126"/>
      <c r="E128" s="127"/>
      <c r="F128" s="127"/>
      <c r="G128" s="126"/>
      <c r="H128" s="128"/>
      <c r="I128" s="128"/>
      <c r="J128" s="128"/>
      <c r="K128" s="128"/>
      <c r="L128" s="128"/>
      <c r="M128" s="126"/>
      <c r="N128" s="126"/>
      <c r="O128" s="126"/>
    </row>
    <row r="129" spans="1:15" s="74" customFormat="1" x14ac:dyDescent="0.2">
      <c r="A129" s="125"/>
      <c r="B129" s="125"/>
      <c r="C129" s="126"/>
      <c r="D129" s="126"/>
      <c r="E129" s="127"/>
      <c r="F129" s="127"/>
      <c r="G129" s="126"/>
      <c r="H129" s="128"/>
      <c r="I129" s="128"/>
      <c r="J129" s="128"/>
      <c r="K129" s="128"/>
      <c r="L129" s="128"/>
      <c r="M129" s="126"/>
      <c r="N129" s="126"/>
      <c r="O129" s="126"/>
    </row>
    <row r="130" spans="1:15" s="74" customFormat="1" x14ac:dyDescent="0.2">
      <c r="A130" s="125"/>
      <c r="B130" s="125"/>
      <c r="C130" s="126"/>
      <c r="D130" s="126"/>
      <c r="E130" s="127"/>
      <c r="F130" s="127"/>
      <c r="G130" s="126"/>
      <c r="H130" s="128"/>
      <c r="I130" s="128"/>
      <c r="J130" s="128"/>
      <c r="K130" s="128"/>
      <c r="L130" s="128"/>
      <c r="M130" s="126"/>
      <c r="N130" s="126"/>
      <c r="O130" s="126"/>
    </row>
    <row r="131" spans="1:15" s="74" customFormat="1" x14ac:dyDescent="0.2">
      <c r="A131" s="125"/>
      <c r="B131" s="125"/>
      <c r="C131" s="126"/>
      <c r="D131" s="126"/>
      <c r="E131" s="127"/>
      <c r="F131" s="127"/>
      <c r="G131" s="126"/>
      <c r="H131" s="128"/>
      <c r="I131" s="128"/>
      <c r="J131" s="128"/>
      <c r="K131" s="128"/>
      <c r="L131" s="128"/>
      <c r="M131" s="126"/>
      <c r="N131" s="126"/>
      <c r="O131" s="126"/>
    </row>
    <row r="132" spans="1:15" s="74" customFormat="1" x14ac:dyDescent="0.2">
      <c r="A132" s="125"/>
      <c r="B132" s="125"/>
      <c r="C132" s="126"/>
      <c r="D132" s="126"/>
      <c r="E132" s="127"/>
      <c r="F132" s="127"/>
      <c r="G132" s="126"/>
      <c r="H132" s="128"/>
      <c r="I132" s="128"/>
      <c r="J132" s="128"/>
      <c r="K132" s="128"/>
      <c r="L132" s="128"/>
      <c r="M132" s="126"/>
      <c r="N132" s="126"/>
      <c r="O132" s="126"/>
    </row>
    <row r="133" spans="1:15" s="74" customFormat="1" x14ac:dyDescent="0.2">
      <c r="A133" s="125"/>
      <c r="B133" s="125"/>
      <c r="C133" s="126"/>
      <c r="D133" s="126"/>
      <c r="E133" s="127"/>
      <c r="F133" s="127"/>
      <c r="G133" s="126"/>
      <c r="H133" s="128"/>
      <c r="I133" s="128"/>
      <c r="J133" s="128"/>
      <c r="K133" s="128"/>
      <c r="L133" s="128"/>
      <c r="M133" s="126"/>
      <c r="N133" s="126"/>
      <c r="O133" s="126"/>
    </row>
    <row r="134" spans="1:15" s="74" customFormat="1" x14ac:dyDescent="0.2">
      <c r="A134" s="125"/>
      <c r="B134" s="125"/>
      <c r="C134" s="126"/>
      <c r="D134" s="126"/>
      <c r="E134" s="127"/>
      <c r="F134" s="127"/>
      <c r="G134" s="126"/>
      <c r="H134" s="128"/>
      <c r="I134" s="128"/>
      <c r="J134" s="128"/>
      <c r="K134" s="128"/>
      <c r="L134" s="128"/>
      <c r="M134" s="126"/>
      <c r="N134" s="126"/>
      <c r="O134" s="126"/>
    </row>
    <row r="135" spans="1:15" s="74" customFormat="1" x14ac:dyDescent="0.2">
      <c r="A135" s="125"/>
      <c r="B135" s="125"/>
      <c r="C135" s="126"/>
      <c r="D135" s="126"/>
      <c r="E135" s="127"/>
      <c r="F135" s="127"/>
      <c r="G135" s="126"/>
      <c r="H135" s="128"/>
      <c r="I135" s="128"/>
      <c r="J135" s="128"/>
      <c r="K135" s="128"/>
      <c r="L135" s="128"/>
      <c r="M135" s="126"/>
      <c r="N135" s="126"/>
      <c r="O135" s="126"/>
    </row>
    <row r="136" spans="1:15" s="74" customFormat="1" x14ac:dyDescent="0.2">
      <c r="A136" s="125"/>
      <c r="B136" s="125"/>
      <c r="C136" s="126"/>
      <c r="D136" s="126"/>
      <c r="E136" s="127"/>
      <c r="F136" s="127"/>
      <c r="G136" s="126"/>
      <c r="H136" s="128"/>
      <c r="I136" s="128"/>
      <c r="J136" s="128"/>
      <c r="K136" s="128"/>
      <c r="L136" s="128"/>
      <c r="M136" s="126"/>
      <c r="N136" s="126"/>
      <c r="O136" s="126"/>
    </row>
    <row r="137" spans="1:15" s="74" customFormat="1" x14ac:dyDescent="0.2">
      <c r="A137" s="125"/>
      <c r="B137" s="125"/>
      <c r="C137" s="126"/>
      <c r="D137" s="126"/>
      <c r="E137" s="127"/>
      <c r="F137" s="127"/>
      <c r="G137" s="126"/>
      <c r="H137" s="128"/>
      <c r="I137" s="128"/>
      <c r="J137" s="128"/>
      <c r="K137" s="128"/>
      <c r="L137" s="128"/>
      <c r="M137" s="126"/>
      <c r="N137" s="126"/>
      <c r="O137" s="126"/>
    </row>
    <row r="138" spans="1:15" s="74" customFormat="1" x14ac:dyDescent="0.2">
      <c r="A138" s="125"/>
      <c r="B138" s="125"/>
      <c r="C138" s="126"/>
      <c r="D138" s="126"/>
      <c r="E138" s="127"/>
      <c r="F138" s="127"/>
      <c r="G138" s="126"/>
      <c r="H138" s="128"/>
      <c r="I138" s="128"/>
      <c r="J138" s="128"/>
      <c r="K138" s="128"/>
      <c r="L138" s="128"/>
      <c r="M138" s="126"/>
      <c r="N138" s="126"/>
      <c r="O138" s="126"/>
    </row>
    <row r="139" spans="1:15" s="74" customFormat="1" x14ac:dyDescent="0.2">
      <c r="A139" s="125"/>
      <c r="B139" s="125"/>
      <c r="C139" s="126"/>
      <c r="D139" s="126"/>
      <c r="E139" s="127"/>
      <c r="F139" s="127"/>
      <c r="G139" s="126"/>
      <c r="H139" s="128"/>
      <c r="I139" s="128"/>
      <c r="J139" s="128"/>
      <c r="K139" s="128"/>
      <c r="L139" s="128"/>
      <c r="M139" s="126"/>
      <c r="N139" s="126"/>
      <c r="O139" s="126"/>
    </row>
    <row r="140" spans="1:15" s="74" customFormat="1" x14ac:dyDescent="0.2">
      <c r="A140" s="125"/>
      <c r="B140" s="125"/>
      <c r="C140" s="126"/>
      <c r="D140" s="126"/>
      <c r="E140" s="127"/>
      <c r="F140" s="127"/>
      <c r="G140" s="126"/>
      <c r="H140" s="128"/>
      <c r="I140" s="128"/>
      <c r="J140" s="128"/>
      <c r="K140" s="128"/>
      <c r="L140" s="128"/>
      <c r="M140" s="126"/>
      <c r="N140" s="126"/>
      <c r="O140" s="126"/>
    </row>
    <row r="141" spans="1:15" s="74" customFormat="1" x14ac:dyDescent="0.2">
      <c r="A141" s="125"/>
      <c r="B141" s="125"/>
      <c r="C141" s="126"/>
      <c r="D141" s="126"/>
      <c r="E141" s="127"/>
      <c r="F141" s="127"/>
      <c r="G141" s="126"/>
      <c r="H141" s="128"/>
      <c r="I141" s="128"/>
      <c r="J141" s="128"/>
      <c r="K141" s="128"/>
      <c r="L141" s="128"/>
      <c r="M141" s="126"/>
      <c r="N141" s="126"/>
      <c r="O141" s="126"/>
    </row>
    <row r="142" spans="1:15" s="74" customFormat="1" x14ac:dyDescent="0.2">
      <c r="A142" s="125"/>
      <c r="B142" s="125"/>
      <c r="C142" s="126"/>
      <c r="D142" s="126"/>
      <c r="E142" s="127"/>
      <c r="F142" s="127"/>
      <c r="G142" s="126"/>
      <c r="H142" s="128"/>
      <c r="I142" s="128"/>
      <c r="J142" s="128"/>
      <c r="K142" s="128"/>
      <c r="L142" s="128"/>
      <c r="M142" s="126"/>
      <c r="N142" s="126"/>
      <c r="O142" s="126"/>
    </row>
    <row r="143" spans="1:15" s="74" customFormat="1" x14ac:dyDescent="0.2">
      <c r="A143" s="125"/>
      <c r="B143" s="125"/>
      <c r="C143" s="126"/>
      <c r="D143" s="126"/>
      <c r="E143" s="127"/>
      <c r="F143" s="127"/>
      <c r="G143" s="126"/>
      <c r="H143" s="128"/>
      <c r="I143" s="128"/>
      <c r="J143" s="128"/>
      <c r="K143" s="128"/>
      <c r="L143" s="128"/>
      <c r="M143" s="126"/>
      <c r="N143" s="126"/>
      <c r="O143" s="126"/>
    </row>
    <row r="144" spans="1:15" s="74" customFormat="1" x14ac:dyDescent="0.2">
      <c r="A144" s="125"/>
      <c r="B144" s="125"/>
      <c r="C144" s="126"/>
      <c r="D144" s="126"/>
      <c r="E144" s="127"/>
      <c r="F144" s="127"/>
      <c r="G144" s="126"/>
      <c r="H144" s="128"/>
      <c r="I144" s="128"/>
      <c r="J144" s="128"/>
      <c r="K144" s="128"/>
      <c r="L144" s="128"/>
      <c r="M144" s="126"/>
      <c r="N144" s="126"/>
      <c r="O144" s="126"/>
    </row>
    <row r="145" spans="1:15" s="74" customFormat="1" x14ac:dyDescent="0.2">
      <c r="A145" s="125"/>
      <c r="B145" s="125"/>
      <c r="C145" s="126"/>
      <c r="D145" s="126"/>
      <c r="E145" s="127"/>
      <c r="F145" s="127"/>
      <c r="G145" s="126"/>
      <c r="H145" s="128"/>
      <c r="I145" s="128"/>
      <c r="J145" s="128"/>
      <c r="K145" s="128"/>
      <c r="L145" s="128"/>
      <c r="M145" s="126"/>
      <c r="N145" s="126"/>
      <c r="O145" s="126"/>
    </row>
    <row r="146" spans="1:15" s="74" customFormat="1" x14ac:dyDescent="0.2">
      <c r="A146" s="125"/>
      <c r="B146" s="125"/>
      <c r="C146" s="126"/>
      <c r="D146" s="126"/>
      <c r="E146" s="127"/>
      <c r="F146" s="127"/>
      <c r="G146" s="126"/>
      <c r="H146" s="128"/>
      <c r="I146" s="128"/>
      <c r="J146" s="128"/>
      <c r="K146" s="128"/>
      <c r="L146" s="128"/>
      <c r="M146" s="126"/>
      <c r="N146" s="126"/>
      <c r="O146" s="126"/>
    </row>
    <row r="147" spans="1:15" s="74" customFormat="1" x14ac:dyDescent="0.2">
      <c r="A147" s="125"/>
      <c r="B147" s="125"/>
      <c r="C147" s="126"/>
      <c r="D147" s="126"/>
      <c r="E147" s="127"/>
      <c r="F147" s="127"/>
      <c r="G147" s="126"/>
      <c r="H147" s="128"/>
      <c r="I147" s="128"/>
      <c r="J147" s="128"/>
      <c r="K147" s="128"/>
      <c r="L147" s="128"/>
      <c r="M147" s="126"/>
      <c r="N147" s="126"/>
      <c r="O147" s="126"/>
    </row>
    <row r="148" spans="1:15" s="74" customFormat="1" x14ac:dyDescent="0.2">
      <c r="A148" s="125"/>
      <c r="B148" s="125"/>
      <c r="C148" s="126"/>
      <c r="D148" s="126"/>
      <c r="E148" s="127"/>
      <c r="F148" s="127"/>
      <c r="G148" s="126"/>
      <c r="H148" s="128"/>
      <c r="I148" s="128"/>
      <c r="J148" s="128"/>
      <c r="K148" s="128"/>
      <c r="L148" s="128"/>
      <c r="M148" s="126"/>
      <c r="N148" s="126"/>
      <c r="O148" s="126"/>
    </row>
    <row r="149" spans="1:15" s="74" customFormat="1" x14ac:dyDescent="0.2">
      <c r="A149" s="125"/>
      <c r="B149" s="125"/>
      <c r="C149" s="126"/>
      <c r="D149" s="126"/>
      <c r="E149" s="127"/>
      <c r="F149" s="127"/>
      <c r="G149" s="126"/>
      <c r="H149" s="128"/>
      <c r="I149" s="128"/>
      <c r="J149" s="128"/>
      <c r="K149" s="128"/>
      <c r="L149" s="128"/>
      <c r="M149" s="126"/>
      <c r="N149" s="126"/>
      <c r="O149" s="126"/>
    </row>
    <row r="150" spans="1:15" s="74" customFormat="1" x14ac:dyDescent="0.2">
      <c r="A150" s="125"/>
      <c r="B150" s="125"/>
      <c r="C150" s="126"/>
      <c r="D150" s="126"/>
      <c r="E150" s="127"/>
      <c r="F150" s="127"/>
      <c r="G150" s="126"/>
      <c r="H150" s="128"/>
      <c r="I150" s="128"/>
      <c r="J150" s="128"/>
      <c r="K150" s="128"/>
      <c r="L150" s="128"/>
      <c r="M150" s="126"/>
      <c r="N150" s="126"/>
      <c r="O150" s="126"/>
    </row>
    <row r="151" spans="1:15" s="74" customFormat="1" x14ac:dyDescent="0.2">
      <c r="A151" s="125"/>
      <c r="B151" s="125"/>
      <c r="C151" s="126"/>
      <c r="D151" s="126"/>
      <c r="E151" s="127"/>
      <c r="F151" s="127"/>
      <c r="G151" s="126"/>
      <c r="H151" s="128"/>
      <c r="I151" s="128"/>
      <c r="J151" s="128"/>
      <c r="K151" s="128"/>
      <c r="L151" s="128"/>
      <c r="M151" s="126"/>
      <c r="N151" s="126"/>
      <c r="O151" s="126"/>
    </row>
    <row r="152" spans="1:15" s="74" customFormat="1" x14ac:dyDescent="0.2">
      <c r="A152" s="125"/>
      <c r="B152" s="125"/>
      <c r="C152" s="126"/>
      <c r="D152" s="126"/>
      <c r="E152" s="127"/>
      <c r="F152" s="127"/>
      <c r="G152" s="126"/>
      <c r="H152" s="128"/>
      <c r="I152" s="128"/>
      <c r="J152" s="128"/>
      <c r="K152" s="128"/>
      <c r="L152" s="128"/>
      <c r="M152" s="126"/>
      <c r="N152" s="126"/>
      <c r="O152" s="126"/>
    </row>
    <row r="153" spans="1:15" s="74" customFormat="1" x14ac:dyDescent="0.2">
      <c r="A153" s="125"/>
      <c r="B153" s="125"/>
      <c r="C153" s="126"/>
      <c r="D153" s="126"/>
      <c r="E153" s="127"/>
      <c r="F153" s="127"/>
      <c r="G153" s="126"/>
      <c r="H153" s="128"/>
      <c r="I153" s="128"/>
      <c r="J153" s="128"/>
      <c r="K153" s="128"/>
      <c r="L153" s="128"/>
      <c r="M153" s="126"/>
      <c r="N153" s="126"/>
      <c r="O153" s="126"/>
    </row>
    <row r="154" spans="1:15" s="74" customFormat="1" x14ac:dyDescent="0.2">
      <c r="A154" s="125"/>
      <c r="B154" s="125"/>
      <c r="C154" s="126"/>
      <c r="D154" s="126"/>
      <c r="E154" s="127"/>
      <c r="F154" s="127"/>
      <c r="G154" s="126"/>
      <c r="H154" s="128"/>
      <c r="I154" s="128"/>
      <c r="J154" s="128"/>
      <c r="K154" s="128"/>
      <c r="L154" s="128"/>
      <c r="M154" s="126"/>
      <c r="N154" s="126"/>
      <c r="O154" s="126"/>
    </row>
    <row r="155" spans="1:15" s="74" customFormat="1" x14ac:dyDescent="0.2">
      <c r="A155" s="125"/>
      <c r="B155" s="125"/>
      <c r="C155" s="126"/>
      <c r="D155" s="126"/>
      <c r="E155" s="127"/>
      <c r="F155" s="127"/>
      <c r="G155" s="126"/>
      <c r="H155" s="128"/>
      <c r="I155" s="128"/>
      <c r="J155" s="128"/>
      <c r="K155" s="128"/>
      <c r="L155" s="128"/>
      <c r="M155" s="126"/>
      <c r="N155" s="126"/>
      <c r="O155" s="126"/>
    </row>
    <row r="156" spans="1:15" s="74" customFormat="1" x14ac:dyDescent="0.2">
      <c r="A156" s="125"/>
      <c r="B156" s="125"/>
      <c r="C156" s="126"/>
      <c r="D156" s="126"/>
      <c r="E156" s="127"/>
      <c r="F156" s="127"/>
      <c r="G156" s="126"/>
      <c r="H156" s="128"/>
      <c r="I156" s="128"/>
      <c r="J156" s="128"/>
      <c r="K156" s="128"/>
      <c r="L156" s="128"/>
      <c r="M156" s="126"/>
      <c r="N156" s="126"/>
      <c r="O156" s="126"/>
    </row>
    <row r="157" spans="1:15" s="74" customFormat="1" x14ac:dyDescent="0.2">
      <c r="A157" s="125"/>
      <c r="B157" s="125"/>
      <c r="C157" s="126"/>
      <c r="D157" s="126"/>
      <c r="E157" s="127"/>
      <c r="F157" s="127"/>
      <c r="G157" s="126"/>
      <c r="H157" s="128"/>
      <c r="I157" s="128"/>
      <c r="J157" s="128"/>
      <c r="K157" s="128"/>
      <c r="L157" s="128"/>
      <c r="M157" s="126"/>
      <c r="N157" s="126"/>
      <c r="O157" s="126"/>
    </row>
    <row r="158" spans="1:15" s="74" customFormat="1" x14ac:dyDescent="0.2">
      <c r="A158" s="125"/>
      <c r="B158" s="125"/>
      <c r="C158" s="126"/>
      <c r="D158" s="126"/>
      <c r="E158" s="127"/>
      <c r="F158" s="127"/>
      <c r="G158" s="126"/>
      <c r="H158" s="128"/>
      <c r="I158" s="128"/>
      <c r="J158" s="128"/>
      <c r="K158" s="128"/>
      <c r="L158" s="128"/>
      <c r="M158" s="126"/>
      <c r="N158" s="126"/>
      <c r="O158" s="126"/>
    </row>
    <row r="159" spans="1:15" s="74" customFormat="1" x14ac:dyDescent="0.2">
      <c r="A159" s="125"/>
      <c r="B159" s="125"/>
      <c r="C159" s="126"/>
      <c r="D159" s="126"/>
      <c r="E159" s="127"/>
      <c r="F159" s="127"/>
      <c r="G159" s="126"/>
      <c r="H159" s="128"/>
      <c r="I159" s="128"/>
      <c r="J159" s="128"/>
      <c r="K159" s="128"/>
      <c r="L159" s="128"/>
      <c r="M159" s="126"/>
      <c r="N159" s="126"/>
      <c r="O159" s="126"/>
    </row>
    <row r="160" spans="1:15" s="74" customFormat="1" x14ac:dyDescent="0.2">
      <c r="A160" s="125"/>
      <c r="B160" s="125"/>
      <c r="C160" s="126"/>
      <c r="D160" s="126"/>
      <c r="E160" s="127"/>
      <c r="F160" s="127"/>
      <c r="G160" s="126"/>
      <c r="H160" s="128"/>
      <c r="I160" s="128"/>
      <c r="J160" s="128"/>
      <c r="K160" s="128"/>
      <c r="L160" s="128"/>
      <c r="M160" s="126"/>
      <c r="N160" s="126"/>
      <c r="O160" s="126"/>
    </row>
    <row r="161" spans="1:15" s="74" customFormat="1" x14ac:dyDescent="0.2">
      <c r="A161" s="125"/>
      <c r="B161" s="125"/>
      <c r="C161" s="126"/>
      <c r="D161" s="126"/>
      <c r="E161" s="127"/>
      <c r="F161" s="127"/>
      <c r="G161" s="126"/>
      <c r="H161" s="128"/>
      <c r="I161" s="128"/>
      <c r="J161" s="128"/>
      <c r="K161" s="128"/>
      <c r="L161" s="128"/>
      <c r="M161" s="126"/>
      <c r="N161" s="126"/>
      <c r="O161" s="126"/>
    </row>
    <row r="162" spans="1:15" s="74" customFormat="1" x14ac:dyDescent="0.2">
      <c r="A162" s="125"/>
      <c r="B162" s="125"/>
      <c r="C162" s="126"/>
      <c r="D162" s="126"/>
      <c r="E162" s="127"/>
      <c r="F162" s="127"/>
      <c r="G162" s="126"/>
      <c r="H162" s="128"/>
      <c r="I162" s="128"/>
      <c r="J162" s="128"/>
      <c r="K162" s="128"/>
      <c r="L162" s="128"/>
      <c r="M162" s="126"/>
      <c r="N162" s="126"/>
      <c r="O162" s="126"/>
    </row>
    <row r="163" spans="1:15" s="74" customFormat="1" x14ac:dyDescent="0.2">
      <c r="A163" s="125"/>
      <c r="B163" s="125"/>
      <c r="C163" s="126"/>
      <c r="D163" s="126"/>
      <c r="E163" s="127"/>
      <c r="F163" s="127"/>
      <c r="G163" s="126"/>
      <c r="H163" s="128"/>
      <c r="I163" s="128"/>
      <c r="J163" s="128"/>
      <c r="K163" s="128"/>
      <c r="L163" s="128"/>
      <c r="M163" s="126"/>
      <c r="N163" s="126"/>
      <c r="O163" s="126"/>
    </row>
    <row r="164" spans="1:15" s="74" customFormat="1" x14ac:dyDescent="0.2">
      <c r="A164" s="125"/>
      <c r="B164" s="125"/>
      <c r="C164" s="126"/>
      <c r="D164" s="126"/>
      <c r="E164" s="127"/>
      <c r="F164" s="127"/>
      <c r="G164" s="126"/>
      <c r="H164" s="128"/>
      <c r="I164" s="128"/>
      <c r="J164" s="128"/>
      <c r="K164" s="128"/>
      <c r="L164" s="128"/>
      <c r="M164" s="126"/>
      <c r="N164" s="126"/>
      <c r="O164" s="126"/>
    </row>
    <row r="165" spans="1:15" s="74" customFormat="1" x14ac:dyDescent="0.2">
      <c r="A165" s="125"/>
      <c r="B165" s="125"/>
      <c r="C165" s="126"/>
      <c r="D165" s="126"/>
      <c r="E165" s="127"/>
      <c r="F165" s="127"/>
      <c r="G165" s="126"/>
      <c r="H165" s="128"/>
      <c r="I165" s="128"/>
      <c r="J165" s="128"/>
      <c r="K165" s="128"/>
      <c r="L165" s="128"/>
      <c r="M165" s="126"/>
      <c r="N165" s="126"/>
      <c r="O165" s="126"/>
    </row>
    <row r="166" spans="1:15" s="74" customFormat="1" x14ac:dyDescent="0.2">
      <c r="A166" s="125"/>
      <c r="B166" s="125"/>
      <c r="C166" s="126"/>
      <c r="D166" s="126"/>
      <c r="E166" s="127"/>
      <c r="F166" s="127"/>
      <c r="G166" s="126"/>
      <c r="H166" s="128"/>
      <c r="I166" s="128"/>
      <c r="J166" s="128"/>
      <c r="K166" s="128"/>
      <c r="L166" s="128"/>
      <c r="M166" s="126"/>
      <c r="N166" s="126"/>
      <c r="O166" s="126"/>
    </row>
    <row r="167" spans="1:15" s="74" customFormat="1" x14ac:dyDescent="0.2">
      <c r="A167" s="125"/>
      <c r="B167" s="125"/>
      <c r="C167" s="126"/>
      <c r="D167" s="126"/>
      <c r="E167" s="127"/>
      <c r="F167" s="127"/>
      <c r="G167" s="126"/>
      <c r="H167" s="128"/>
      <c r="I167" s="128"/>
      <c r="J167" s="128"/>
      <c r="K167" s="128"/>
      <c r="L167" s="128"/>
      <c r="M167" s="126"/>
      <c r="N167" s="126"/>
      <c r="O167" s="126"/>
    </row>
    <row r="168" spans="1:15" s="74" customFormat="1" x14ac:dyDescent="0.2">
      <c r="A168" s="125"/>
      <c r="B168" s="125"/>
      <c r="C168" s="126"/>
      <c r="D168" s="126"/>
      <c r="E168" s="127"/>
      <c r="F168" s="127"/>
      <c r="G168" s="126"/>
      <c r="H168" s="128"/>
      <c r="I168" s="128"/>
      <c r="J168" s="128"/>
      <c r="K168" s="128"/>
      <c r="L168" s="128"/>
      <c r="M168" s="126"/>
      <c r="N168" s="126"/>
      <c r="O168" s="126"/>
    </row>
    <row r="169" spans="1:15" s="74" customFormat="1" x14ac:dyDescent="0.2">
      <c r="A169" s="125"/>
      <c r="B169" s="125"/>
      <c r="C169" s="126"/>
      <c r="D169" s="126"/>
      <c r="E169" s="127"/>
      <c r="F169" s="127"/>
      <c r="G169" s="126"/>
      <c r="H169" s="128"/>
      <c r="I169" s="128"/>
      <c r="J169" s="128"/>
      <c r="K169" s="128"/>
      <c r="L169" s="128"/>
      <c r="M169" s="126"/>
      <c r="N169" s="126"/>
      <c r="O169" s="126"/>
    </row>
    <row r="170" spans="1:15" s="74" customFormat="1" x14ac:dyDescent="0.2">
      <c r="A170" s="125"/>
      <c r="B170" s="125"/>
      <c r="C170" s="126"/>
      <c r="D170" s="126"/>
      <c r="E170" s="127"/>
      <c r="F170" s="127"/>
      <c r="G170" s="126"/>
      <c r="H170" s="128"/>
      <c r="I170" s="128"/>
      <c r="J170" s="128"/>
      <c r="K170" s="128"/>
      <c r="L170" s="128"/>
      <c r="M170" s="126"/>
      <c r="N170" s="126"/>
      <c r="O170" s="126"/>
    </row>
    <row r="171" spans="1:15" s="74" customFormat="1" x14ac:dyDescent="0.2">
      <c r="A171" s="125"/>
      <c r="B171" s="125"/>
      <c r="C171" s="126"/>
      <c r="D171" s="126"/>
      <c r="E171" s="127"/>
      <c r="F171" s="127"/>
      <c r="G171" s="126"/>
      <c r="H171" s="128"/>
      <c r="I171" s="128"/>
      <c r="J171" s="128"/>
      <c r="K171" s="128"/>
      <c r="L171" s="128"/>
      <c r="M171" s="126"/>
      <c r="N171" s="126"/>
      <c r="O171" s="126"/>
    </row>
    <row r="172" spans="1:15" s="74" customFormat="1" x14ac:dyDescent="0.2">
      <c r="A172" s="125"/>
      <c r="B172" s="125"/>
      <c r="C172" s="126"/>
      <c r="D172" s="126"/>
      <c r="E172" s="127"/>
      <c r="F172" s="127"/>
      <c r="G172" s="126"/>
      <c r="H172" s="128"/>
      <c r="I172" s="128"/>
      <c r="J172" s="128"/>
      <c r="K172" s="128"/>
      <c r="L172" s="128"/>
      <c r="M172" s="126"/>
      <c r="N172" s="126"/>
      <c r="O172" s="126"/>
    </row>
    <row r="173" spans="1:15" s="74" customFormat="1" x14ac:dyDescent="0.2">
      <c r="A173" s="125"/>
      <c r="B173" s="125"/>
      <c r="C173" s="126"/>
      <c r="D173" s="126"/>
      <c r="E173" s="127"/>
      <c r="F173" s="127"/>
      <c r="G173" s="126"/>
      <c r="H173" s="128"/>
      <c r="I173" s="128"/>
      <c r="J173" s="128"/>
      <c r="K173" s="128"/>
      <c r="L173" s="128"/>
      <c r="M173" s="126"/>
      <c r="N173" s="126"/>
      <c r="O173" s="126"/>
    </row>
    <row r="174" spans="1:15" s="74" customFormat="1" x14ac:dyDescent="0.2">
      <c r="A174" s="125"/>
      <c r="B174" s="125"/>
      <c r="C174" s="126"/>
      <c r="D174" s="126"/>
      <c r="E174" s="127"/>
      <c r="F174" s="127"/>
      <c r="G174" s="126"/>
      <c r="H174" s="128"/>
      <c r="I174" s="128"/>
      <c r="J174" s="128"/>
      <c r="K174" s="128"/>
      <c r="L174" s="128"/>
      <c r="M174" s="126"/>
      <c r="N174" s="126"/>
      <c r="O174" s="126"/>
    </row>
    <row r="175" spans="1:15" s="74" customFormat="1" x14ac:dyDescent="0.2">
      <c r="A175" s="125"/>
      <c r="B175" s="125"/>
      <c r="C175" s="126"/>
      <c r="D175" s="126"/>
      <c r="E175" s="127"/>
      <c r="F175" s="127"/>
      <c r="G175" s="126"/>
      <c r="H175" s="128"/>
      <c r="I175" s="128"/>
      <c r="J175" s="128"/>
      <c r="K175" s="128"/>
      <c r="L175" s="128"/>
      <c r="M175" s="126"/>
      <c r="N175" s="126"/>
      <c r="O175" s="126"/>
    </row>
    <row r="176" spans="1:15" s="74" customFormat="1" x14ac:dyDescent="0.2">
      <c r="A176" s="125"/>
      <c r="B176" s="125"/>
      <c r="C176" s="126"/>
      <c r="D176" s="126"/>
      <c r="E176" s="127"/>
      <c r="F176" s="127"/>
      <c r="G176" s="126"/>
      <c r="H176" s="128"/>
      <c r="I176" s="128"/>
      <c r="J176" s="128"/>
      <c r="K176" s="128"/>
      <c r="L176" s="128"/>
      <c r="M176" s="126"/>
      <c r="N176" s="126"/>
      <c r="O176" s="126"/>
    </row>
    <row r="177" spans="1:15" s="74" customFormat="1" x14ac:dyDescent="0.2">
      <c r="A177" s="125"/>
      <c r="B177" s="125"/>
      <c r="C177" s="126"/>
      <c r="D177" s="126"/>
      <c r="E177" s="127"/>
      <c r="F177" s="127"/>
      <c r="G177" s="126"/>
      <c r="H177" s="128"/>
      <c r="I177" s="128"/>
      <c r="J177" s="128"/>
      <c r="K177" s="128"/>
      <c r="L177" s="128"/>
      <c r="M177" s="126"/>
      <c r="N177" s="126"/>
      <c r="O177" s="126"/>
    </row>
    <row r="178" spans="1:15" s="74" customFormat="1" x14ac:dyDescent="0.2">
      <c r="A178" s="125"/>
      <c r="B178" s="125"/>
      <c r="C178" s="126"/>
      <c r="D178" s="126"/>
      <c r="E178" s="127"/>
      <c r="F178" s="127"/>
      <c r="G178" s="126"/>
      <c r="H178" s="128"/>
      <c r="I178" s="128"/>
      <c r="J178" s="128"/>
      <c r="K178" s="128"/>
      <c r="L178" s="128"/>
      <c r="M178" s="126"/>
      <c r="N178" s="126"/>
      <c r="O178" s="126"/>
    </row>
  </sheetData>
  <mergeCells count="1">
    <mergeCell ref="A1:O1"/>
  </mergeCells>
  <conditionalFormatting sqref="F3:F6">
    <cfRule type="expression" dxfId="92" priority="1">
      <formula>($E3-#REF!)&lt;5</formula>
    </cfRule>
    <cfRule type="expression" dxfId="91" priority="2">
      <formula>($E3-#REF!)&lt;7</formula>
    </cfRule>
    <cfRule type="expression" dxfId="90" priority="3">
      <formula>($E3-#REF!)&gt;=7</formula>
    </cfRule>
    <cfRule type="cellIs" priority="4" operator="greaterThan">
      <formula>7</formula>
    </cfRule>
    <cfRule type="expression" dxfId="89" priority="5">
      <formula>($E3-#REF!)&lt;3</formula>
    </cfRule>
    <cfRule type="expression" dxfId="88" priority="6">
      <formula>($E3-#REF!)&lt;7</formula>
    </cfRule>
    <cfRule type="expression" dxfId="87" priority="7">
      <formula>($E3-#REF!)&gt;=7</formula>
    </cfRule>
  </conditionalFormatting>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82"/>
  <sheetViews>
    <sheetView topLeftCell="A2" zoomScale="89" zoomScaleNormal="89" workbookViewId="0">
      <selection activeCell="C8" sqref="C8"/>
    </sheetView>
  </sheetViews>
  <sheetFormatPr baseColWidth="10" defaultColWidth="10.83203125" defaultRowHeight="16" x14ac:dyDescent="0.2"/>
  <cols>
    <col min="1" max="1" width="12.5" style="75" customWidth="1"/>
    <col min="2" max="2" width="13.1640625" style="75" customWidth="1"/>
    <col min="3" max="4" width="19.5" style="71" customWidth="1"/>
    <col min="5" max="5" width="23.6640625" style="67" customWidth="1"/>
    <col min="6" max="6" width="50.1640625" style="67" customWidth="1"/>
    <col min="7" max="7" width="59.5" style="71" customWidth="1"/>
    <col min="8" max="8" width="98.5" style="72" customWidth="1"/>
    <col min="9" max="9" width="20.1640625" style="72" customWidth="1"/>
    <col min="10" max="11" width="18.5" style="72" customWidth="1"/>
    <col min="12" max="12" width="13" style="72" customWidth="1"/>
    <col min="13" max="13" width="32.5" style="73" customWidth="1"/>
    <col min="14" max="14" width="14.5" style="73" customWidth="1"/>
    <col min="15" max="15" width="14.1640625" style="73" customWidth="1"/>
    <col min="16" max="38" width="10.83203125" style="74"/>
    <col min="39" max="16384" width="10.83203125" style="68"/>
  </cols>
  <sheetData>
    <row r="1" spans="1:15" ht="70.5" customHeight="1" x14ac:dyDescent="0.2">
      <c r="A1" s="180" t="s">
        <v>149</v>
      </c>
      <c r="B1" s="181"/>
      <c r="C1" s="181"/>
      <c r="D1" s="181"/>
      <c r="E1" s="181"/>
      <c r="F1" s="181"/>
      <c r="G1" s="181"/>
      <c r="H1" s="181"/>
      <c r="I1" s="181"/>
      <c r="J1" s="181"/>
      <c r="K1" s="181"/>
      <c r="L1" s="181"/>
      <c r="M1" s="181"/>
      <c r="N1" s="181"/>
      <c r="O1" s="182"/>
    </row>
    <row r="2" spans="1:15" ht="51" x14ac:dyDescent="0.2">
      <c r="A2" s="76" t="s">
        <v>0</v>
      </c>
      <c r="B2" s="69" t="s">
        <v>1</v>
      </c>
      <c r="C2" s="69" t="s">
        <v>2</v>
      </c>
      <c r="D2" s="69" t="s">
        <v>123</v>
      </c>
      <c r="E2" s="69" t="s">
        <v>4</v>
      </c>
      <c r="F2" s="69" t="s">
        <v>124</v>
      </c>
      <c r="G2" s="69" t="s">
        <v>5</v>
      </c>
      <c r="H2" s="69" t="s">
        <v>6</v>
      </c>
      <c r="I2" s="69" t="s">
        <v>8</v>
      </c>
      <c r="J2" s="69" t="s">
        <v>9</v>
      </c>
      <c r="K2" s="69" t="s">
        <v>125</v>
      </c>
      <c r="L2" s="70" t="s">
        <v>126</v>
      </c>
      <c r="M2" s="70" t="s">
        <v>127</v>
      </c>
      <c r="N2" s="70" t="s">
        <v>128</v>
      </c>
      <c r="O2" s="77" t="s">
        <v>129</v>
      </c>
    </row>
    <row r="3" spans="1:15" s="122" customFormat="1" ht="102" x14ac:dyDescent="0.2">
      <c r="A3" s="119"/>
      <c r="B3" s="120"/>
      <c r="C3" s="133" t="s">
        <v>164</v>
      </c>
      <c r="D3" s="133" t="s">
        <v>165</v>
      </c>
      <c r="E3" s="123" t="s">
        <v>166</v>
      </c>
      <c r="F3" s="93" t="s">
        <v>153</v>
      </c>
      <c r="G3" s="93" t="s">
        <v>157</v>
      </c>
      <c r="H3" s="116" t="s">
        <v>134</v>
      </c>
      <c r="I3" s="134" t="s">
        <v>154</v>
      </c>
      <c r="J3" s="120"/>
      <c r="K3" s="120"/>
      <c r="L3" s="120"/>
      <c r="M3" s="120"/>
      <c r="N3" s="120"/>
      <c r="O3" s="121"/>
    </row>
    <row r="4" spans="1:15" s="87" customFormat="1" ht="131.25" customHeight="1" x14ac:dyDescent="0.2">
      <c r="A4" s="86"/>
      <c r="B4" s="81"/>
      <c r="C4" s="133" t="s">
        <v>150</v>
      </c>
      <c r="D4" s="133" t="s">
        <v>151</v>
      </c>
      <c r="E4" s="123" t="s">
        <v>152</v>
      </c>
      <c r="F4" s="93" t="s">
        <v>153</v>
      </c>
      <c r="G4" s="93" t="s">
        <v>157</v>
      </c>
      <c r="H4" s="116" t="s">
        <v>134</v>
      </c>
      <c r="I4" s="134" t="s">
        <v>154</v>
      </c>
      <c r="J4" s="120"/>
      <c r="K4" s="120"/>
      <c r="L4" s="120"/>
      <c r="M4" s="129"/>
      <c r="N4" s="135" t="s">
        <v>135</v>
      </c>
      <c r="O4" s="78" t="s">
        <v>135</v>
      </c>
    </row>
    <row r="5" spans="1:15" s="87" customFormat="1" ht="131.25" customHeight="1" x14ac:dyDescent="0.2">
      <c r="A5" s="118"/>
      <c r="B5" s="81"/>
      <c r="C5" s="115" t="s">
        <v>146</v>
      </c>
      <c r="D5" s="115" t="s">
        <v>155</v>
      </c>
      <c r="E5" s="123" t="s">
        <v>156</v>
      </c>
      <c r="F5" s="93" t="s">
        <v>153</v>
      </c>
      <c r="G5" s="93" t="s">
        <v>157</v>
      </c>
      <c r="H5" s="116" t="s">
        <v>134</v>
      </c>
      <c r="I5" s="134" t="s">
        <v>154</v>
      </c>
      <c r="J5" s="84"/>
      <c r="K5" s="82"/>
      <c r="L5" s="82"/>
      <c r="M5" s="81"/>
      <c r="N5" s="81" t="s">
        <v>135</v>
      </c>
      <c r="O5" s="81" t="s">
        <v>135</v>
      </c>
    </row>
    <row r="6" spans="1:15" s="74" customFormat="1" ht="102" x14ac:dyDescent="0.2">
      <c r="A6" s="86"/>
      <c r="B6" s="81"/>
      <c r="C6" s="115" t="s">
        <v>158</v>
      </c>
      <c r="D6" s="115" t="s">
        <v>159</v>
      </c>
      <c r="E6" s="117" t="s">
        <v>161</v>
      </c>
      <c r="F6" s="93" t="s">
        <v>160</v>
      </c>
      <c r="G6" s="93" t="s">
        <v>162</v>
      </c>
      <c r="H6" s="116" t="s">
        <v>134</v>
      </c>
      <c r="I6" s="137" t="s">
        <v>154</v>
      </c>
      <c r="J6" s="83"/>
      <c r="K6" s="82"/>
      <c r="L6" s="82"/>
      <c r="M6" s="81"/>
      <c r="N6" s="81" t="s">
        <v>135</v>
      </c>
      <c r="O6" s="81" t="s">
        <v>135</v>
      </c>
    </row>
    <row r="7" spans="1:15" s="74" customFormat="1" x14ac:dyDescent="0.2">
      <c r="A7" s="129"/>
      <c r="B7" s="129"/>
      <c r="C7" s="136" t="s">
        <v>163</v>
      </c>
      <c r="D7" s="130"/>
      <c r="E7" s="131"/>
      <c r="F7" s="93"/>
      <c r="G7" s="93"/>
      <c r="H7" s="132"/>
      <c r="I7" s="132"/>
      <c r="J7" s="132"/>
      <c r="K7" s="132"/>
      <c r="L7" s="132"/>
      <c r="M7" s="130"/>
      <c r="N7" s="130"/>
      <c r="O7" s="130"/>
    </row>
    <row r="8" spans="1:15" s="74" customFormat="1" x14ac:dyDescent="0.2">
      <c r="A8" s="129"/>
      <c r="B8" s="129"/>
      <c r="C8" s="130"/>
      <c r="D8" s="130"/>
      <c r="E8" s="131"/>
      <c r="F8" s="131"/>
      <c r="G8" s="130"/>
      <c r="H8" s="132"/>
      <c r="I8" s="132"/>
      <c r="J8" s="132"/>
      <c r="K8" s="132"/>
      <c r="L8" s="132"/>
      <c r="M8" s="130"/>
      <c r="N8" s="130"/>
      <c r="O8" s="130"/>
    </row>
    <row r="9" spans="1:15" s="74" customFormat="1" x14ac:dyDescent="0.2">
      <c r="A9" s="125"/>
      <c r="B9" s="125"/>
      <c r="C9" s="126"/>
      <c r="D9" s="126"/>
      <c r="E9" s="127"/>
      <c r="F9" s="127"/>
      <c r="G9" s="126"/>
      <c r="H9" s="128"/>
      <c r="I9" s="128"/>
      <c r="J9" s="128"/>
      <c r="K9" s="128"/>
      <c r="L9" s="128"/>
      <c r="M9" s="126"/>
      <c r="N9" s="126"/>
      <c r="O9" s="126"/>
    </row>
    <row r="10" spans="1:15" s="74" customFormat="1" x14ac:dyDescent="0.2">
      <c r="A10" s="125"/>
      <c r="B10" s="125"/>
      <c r="C10" s="126"/>
      <c r="D10" s="126"/>
      <c r="E10" s="127"/>
      <c r="F10" s="127"/>
      <c r="G10" s="126"/>
      <c r="H10" s="128"/>
      <c r="I10" s="128"/>
      <c r="J10" s="128"/>
      <c r="K10" s="128"/>
      <c r="L10" s="128"/>
      <c r="M10" s="126"/>
      <c r="N10" s="126"/>
      <c r="O10" s="126"/>
    </row>
    <row r="11" spans="1:15" s="74" customFormat="1" x14ac:dyDescent="0.2">
      <c r="A11" s="125"/>
      <c r="B11" s="125"/>
      <c r="C11" s="126"/>
      <c r="D11" s="126"/>
      <c r="E11" s="127"/>
      <c r="F11" s="127"/>
      <c r="G11" s="126"/>
      <c r="H11" s="128"/>
      <c r="I11" s="128"/>
      <c r="J11" s="128"/>
      <c r="K11" s="128"/>
      <c r="L11" s="128"/>
      <c r="M11" s="126"/>
      <c r="N11" s="126"/>
      <c r="O11" s="126"/>
    </row>
    <row r="12" spans="1:15" s="74" customFormat="1" x14ac:dyDescent="0.2">
      <c r="A12" s="125"/>
      <c r="B12" s="125"/>
      <c r="C12" s="126"/>
      <c r="D12" s="126"/>
      <c r="E12" s="127"/>
      <c r="F12" s="127"/>
      <c r="G12" s="126"/>
      <c r="H12" s="128"/>
      <c r="I12" s="128"/>
      <c r="J12" s="128"/>
      <c r="K12" s="128"/>
      <c r="L12" s="128"/>
      <c r="M12" s="126"/>
      <c r="N12" s="126"/>
      <c r="O12" s="126"/>
    </row>
    <row r="13" spans="1:15" s="74" customFormat="1" x14ac:dyDescent="0.2">
      <c r="A13" s="125"/>
      <c r="B13" s="125"/>
      <c r="C13" s="126"/>
      <c r="D13" s="126"/>
      <c r="E13" s="127"/>
      <c r="F13" s="127"/>
      <c r="G13" s="126"/>
      <c r="H13" s="128"/>
      <c r="I13" s="128"/>
      <c r="J13" s="128"/>
      <c r="K13" s="128"/>
      <c r="L13" s="128"/>
      <c r="M13" s="126"/>
      <c r="N13" s="126"/>
      <c r="O13" s="126"/>
    </row>
    <row r="14" spans="1:15" s="74" customFormat="1" x14ac:dyDescent="0.2">
      <c r="A14" s="125"/>
      <c r="B14" s="125"/>
      <c r="C14" s="126"/>
      <c r="D14" s="126"/>
      <c r="E14" s="127"/>
      <c r="F14" s="127"/>
      <c r="G14" s="126"/>
      <c r="H14" s="128"/>
      <c r="I14" s="128"/>
      <c r="J14" s="128"/>
      <c r="K14" s="128"/>
      <c r="L14" s="128"/>
      <c r="M14" s="126"/>
      <c r="N14" s="126"/>
      <c r="O14" s="126"/>
    </row>
    <row r="15" spans="1:15" s="74" customFormat="1" x14ac:dyDescent="0.2">
      <c r="A15" s="125"/>
      <c r="B15" s="125"/>
      <c r="C15" s="126"/>
      <c r="D15" s="126"/>
      <c r="E15" s="127"/>
      <c r="F15" s="127"/>
      <c r="G15" s="126"/>
      <c r="H15" s="128"/>
      <c r="I15" s="128"/>
      <c r="J15" s="128"/>
      <c r="K15" s="128"/>
      <c r="L15" s="128"/>
      <c r="M15" s="126"/>
      <c r="N15" s="126"/>
      <c r="O15" s="126"/>
    </row>
    <row r="16" spans="1:15" s="74" customFormat="1" x14ac:dyDescent="0.2">
      <c r="A16" s="125"/>
      <c r="B16" s="125"/>
      <c r="C16" s="126"/>
      <c r="D16" s="126"/>
      <c r="E16" s="127"/>
      <c r="F16" s="127"/>
      <c r="G16" s="126"/>
      <c r="H16" s="128"/>
      <c r="I16" s="128"/>
      <c r="J16" s="128"/>
      <c r="K16" s="128"/>
      <c r="L16" s="128"/>
      <c r="M16" s="126"/>
      <c r="N16" s="126"/>
      <c r="O16" s="126"/>
    </row>
    <row r="17" spans="1:15" s="74" customFormat="1" x14ac:dyDescent="0.2">
      <c r="A17" s="125"/>
      <c r="B17" s="125"/>
      <c r="C17" s="126"/>
      <c r="D17" s="126"/>
      <c r="E17" s="127"/>
      <c r="F17" s="127"/>
      <c r="G17" s="126"/>
      <c r="H17" s="128"/>
      <c r="I17" s="128"/>
      <c r="J17" s="128"/>
      <c r="K17" s="128"/>
      <c r="L17" s="128"/>
      <c r="M17" s="126"/>
      <c r="N17" s="126"/>
      <c r="O17" s="126"/>
    </row>
    <row r="18" spans="1:15" s="74" customFormat="1" x14ac:dyDescent="0.2">
      <c r="A18" s="125"/>
      <c r="B18" s="125"/>
      <c r="C18" s="126"/>
      <c r="D18" s="126"/>
      <c r="E18" s="127"/>
      <c r="F18" s="127"/>
      <c r="G18" s="126"/>
      <c r="H18" s="128"/>
      <c r="I18" s="128"/>
      <c r="J18" s="128"/>
      <c r="K18" s="128"/>
      <c r="L18" s="128"/>
      <c r="M18" s="126"/>
      <c r="N18" s="126"/>
      <c r="O18" s="126"/>
    </row>
    <row r="19" spans="1:15" s="74" customFormat="1" x14ac:dyDescent="0.2">
      <c r="A19" s="125"/>
      <c r="B19" s="125"/>
      <c r="C19" s="126"/>
      <c r="D19" s="126"/>
      <c r="E19" s="127"/>
      <c r="F19" s="127"/>
      <c r="G19" s="126"/>
      <c r="H19" s="128"/>
      <c r="I19" s="128"/>
      <c r="J19" s="128"/>
      <c r="K19" s="128"/>
      <c r="L19" s="128"/>
      <c r="M19" s="126"/>
      <c r="N19" s="126"/>
      <c r="O19" s="126"/>
    </row>
    <row r="20" spans="1:15" s="74" customFormat="1" x14ac:dyDescent="0.2">
      <c r="A20" s="125"/>
      <c r="B20" s="125"/>
      <c r="C20" s="126"/>
      <c r="D20" s="126"/>
      <c r="E20" s="127"/>
      <c r="F20" s="127"/>
      <c r="G20" s="126"/>
      <c r="H20" s="128"/>
      <c r="I20" s="128"/>
      <c r="J20" s="128"/>
      <c r="K20" s="128"/>
      <c r="L20" s="128"/>
      <c r="M20" s="126"/>
      <c r="N20" s="126"/>
      <c r="O20" s="126"/>
    </row>
    <row r="21" spans="1:15" s="74" customFormat="1" x14ac:dyDescent="0.2">
      <c r="A21" s="125"/>
      <c r="B21" s="125"/>
      <c r="C21" s="126"/>
      <c r="D21" s="126"/>
      <c r="E21" s="127"/>
      <c r="F21" s="127"/>
      <c r="G21" s="126"/>
      <c r="H21" s="128"/>
      <c r="I21" s="128"/>
      <c r="J21" s="128"/>
      <c r="K21" s="128"/>
      <c r="L21" s="128"/>
      <c r="M21" s="126"/>
      <c r="N21" s="126"/>
      <c r="O21" s="126"/>
    </row>
    <row r="22" spans="1:15" s="74" customFormat="1" x14ac:dyDescent="0.2">
      <c r="A22" s="125"/>
      <c r="B22" s="125"/>
      <c r="C22" s="126"/>
      <c r="D22" s="126"/>
      <c r="E22" s="127"/>
      <c r="F22" s="127"/>
      <c r="G22" s="126"/>
      <c r="H22" s="128"/>
      <c r="I22" s="128"/>
      <c r="J22" s="128"/>
      <c r="K22" s="128"/>
      <c r="L22" s="128"/>
      <c r="M22" s="126"/>
      <c r="N22" s="126"/>
      <c r="O22" s="126"/>
    </row>
    <row r="23" spans="1:15" s="74" customFormat="1" x14ac:dyDescent="0.2">
      <c r="A23" s="125"/>
      <c r="B23" s="125"/>
      <c r="C23" s="126"/>
      <c r="D23" s="126"/>
      <c r="E23" s="127"/>
      <c r="F23" s="127"/>
      <c r="G23" s="126"/>
      <c r="H23" s="128"/>
      <c r="I23" s="128"/>
      <c r="J23" s="128"/>
      <c r="K23" s="128"/>
      <c r="L23" s="128"/>
      <c r="M23" s="126"/>
      <c r="N23" s="126"/>
      <c r="O23" s="126"/>
    </row>
    <row r="24" spans="1:15" s="74" customFormat="1" x14ac:dyDescent="0.2">
      <c r="A24" s="125"/>
      <c r="B24" s="125"/>
      <c r="C24" s="126"/>
      <c r="D24" s="126"/>
      <c r="E24" s="127"/>
      <c r="F24" s="127"/>
      <c r="G24" s="126"/>
      <c r="H24" s="128"/>
      <c r="I24" s="128"/>
      <c r="J24" s="128"/>
      <c r="K24" s="128"/>
      <c r="L24" s="128"/>
      <c r="M24" s="126"/>
      <c r="N24" s="126"/>
      <c r="O24" s="126"/>
    </row>
    <row r="25" spans="1:15" s="74" customFormat="1" x14ac:dyDescent="0.2">
      <c r="A25" s="125"/>
      <c r="B25" s="125"/>
      <c r="C25" s="126"/>
      <c r="D25" s="126"/>
      <c r="E25" s="127"/>
      <c r="F25" s="127"/>
      <c r="G25" s="126"/>
      <c r="H25" s="128"/>
      <c r="I25" s="128"/>
      <c r="J25" s="128"/>
      <c r="K25" s="128"/>
      <c r="L25" s="128"/>
      <c r="M25" s="126"/>
      <c r="N25" s="126"/>
      <c r="O25" s="126"/>
    </row>
    <row r="26" spans="1:15" s="74" customFormat="1" x14ac:dyDescent="0.2">
      <c r="A26" s="125"/>
      <c r="B26" s="125"/>
      <c r="C26" s="126"/>
      <c r="D26" s="126"/>
      <c r="E26" s="127"/>
      <c r="F26" s="127"/>
      <c r="G26" s="126"/>
      <c r="H26" s="128"/>
      <c r="I26" s="128"/>
      <c r="J26" s="128"/>
      <c r="K26" s="128"/>
      <c r="L26" s="128"/>
      <c r="M26" s="126"/>
      <c r="N26" s="126"/>
      <c r="O26" s="126"/>
    </row>
    <row r="27" spans="1:15" s="74" customFormat="1" x14ac:dyDescent="0.2">
      <c r="A27" s="125"/>
      <c r="B27" s="125"/>
      <c r="C27" s="126"/>
      <c r="D27" s="126"/>
      <c r="E27" s="127"/>
      <c r="F27" s="127"/>
      <c r="G27" s="126"/>
      <c r="H27" s="128"/>
      <c r="I27" s="128"/>
      <c r="J27" s="128"/>
      <c r="K27" s="128"/>
      <c r="L27" s="128"/>
      <c r="M27" s="126"/>
      <c r="N27" s="126"/>
      <c r="O27" s="126"/>
    </row>
    <row r="28" spans="1:15" s="74" customFormat="1" x14ac:dyDescent="0.2">
      <c r="A28" s="125"/>
      <c r="B28" s="125"/>
      <c r="C28" s="126"/>
      <c r="D28" s="126"/>
      <c r="E28" s="127"/>
      <c r="F28" s="127"/>
      <c r="G28" s="126"/>
      <c r="H28" s="128"/>
      <c r="I28" s="128"/>
      <c r="J28" s="128"/>
      <c r="K28" s="128"/>
      <c r="L28" s="128"/>
      <c r="M28" s="126"/>
      <c r="N28" s="126"/>
      <c r="O28" s="126"/>
    </row>
    <row r="29" spans="1:15" s="74" customFormat="1" x14ac:dyDescent="0.2">
      <c r="A29" s="125"/>
      <c r="B29" s="125"/>
      <c r="C29" s="126"/>
      <c r="D29" s="126"/>
      <c r="E29" s="127"/>
      <c r="F29" s="127"/>
      <c r="G29" s="126"/>
      <c r="H29" s="128"/>
      <c r="I29" s="128"/>
      <c r="J29" s="128"/>
      <c r="K29" s="128"/>
      <c r="L29" s="128"/>
      <c r="M29" s="126"/>
      <c r="N29" s="126"/>
      <c r="O29" s="126"/>
    </row>
    <row r="30" spans="1:15" s="74" customFormat="1" x14ac:dyDescent="0.2">
      <c r="A30" s="125"/>
      <c r="B30" s="125"/>
      <c r="C30" s="126"/>
      <c r="D30" s="126"/>
      <c r="E30" s="127"/>
      <c r="F30" s="127"/>
      <c r="G30" s="126"/>
      <c r="H30" s="128"/>
      <c r="I30" s="128"/>
      <c r="J30" s="128"/>
      <c r="K30" s="128"/>
      <c r="L30" s="128"/>
      <c r="M30" s="126"/>
      <c r="N30" s="126"/>
      <c r="O30" s="126"/>
    </row>
    <row r="31" spans="1:15" s="74" customFormat="1" x14ac:dyDescent="0.2">
      <c r="A31" s="125"/>
      <c r="B31" s="125"/>
      <c r="C31" s="126"/>
      <c r="D31" s="126"/>
      <c r="E31" s="127"/>
      <c r="F31" s="127"/>
      <c r="G31" s="126"/>
      <c r="H31" s="128"/>
      <c r="I31" s="128"/>
      <c r="J31" s="128"/>
      <c r="K31" s="128"/>
      <c r="L31" s="128"/>
      <c r="M31" s="126"/>
      <c r="N31" s="126"/>
      <c r="O31" s="126"/>
    </row>
    <row r="32" spans="1:15" s="74" customFormat="1" x14ac:dyDescent="0.2">
      <c r="A32" s="125"/>
      <c r="B32" s="125"/>
      <c r="C32" s="126"/>
      <c r="D32" s="126"/>
      <c r="E32" s="127"/>
      <c r="F32" s="127"/>
      <c r="G32" s="126"/>
      <c r="H32" s="128"/>
      <c r="I32" s="128"/>
      <c r="J32" s="128"/>
      <c r="K32" s="128"/>
      <c r="L32" s="128"/>
      <c r="M32" s="126"/>
      <c r="N32" s="126"/>
      <c r="O32" s="126"/>
    </row>
    <row r="33" spans="1:15" s="74" customFormat="1" x14ac:dyDescent="0.2">
      <c r="A33" s="125"/>
      <c r="B33" s="125"/>
      <c r="C33" s="126"/>
      <c r="D33" s="126"/>
      <c r="E33" s="127"/>
      <c r="F33" s="127"/>
      <c r="G33" s="126"/>
      <c r="H33" s="128"/>
      <c r="I33" s="128"/>
      <c r="J33" s="128"/>
      <c r="K33" s="128"/>
      <c r="L33" s="128"/>
      <c r="M33" s="126"/>
      <c r="N33" s="126"/>
      <c r="O33" s="126"/>
    </row>
    <row r="34" spans="1:15" s="74" customFormat="1" x14ac:dyDescent="0.2">
      <c r="A34" s="125"/>
      <c r="B34" s="125"/>
      <c r="C34" s="126"/>
      <c r="D34" s="126"/>
      <c r="E34" s="127"/>
      <c r="F34" s="127"/>
      <c r="G34" s="126"/>
      <c r="H34" s="128"/>
      <c r="I34" s="128"/>
      <c r="J34" s="128"/>
      <c r="K34" s="128"/>
      <c r="L34" s="128"/>
      <c r="M34" s="126"/>
      <c r="N34" s="126"/>
      <c r="O34" s="126"/>
    </row>
    <row r="35" spans="1:15" s="74" customFormat="1" x14ac:dyDescent="0.2">
      <c r="A35" s="125"/>
      <c r="B35" s="125"/>
      <c r="C35" s="126"/>
      <c r="D35" s="126"/>
      <c r="E35" s="127"/>
      <c r="F35" s="127"/>
      <c r="G35" s="126"/>
      <c r="H35" s="128"/>
      <c r="I35" s="128"/>
      <c r="J35" s="128"/>
      <c r="K35" s="128"/>
      <c r="L35" s="128"/>
      <c r="M35" s="126"/>
      <c r="N35" s="126"/>
      <c r="O35" s="126"/>
    </row>
    <row r="36" spans="1:15" s="74" customFormat="1" x14ac:dyDescent="0.2">
      <c r="A36" s="125"/>
      <c r="B36" s="125"/>
      <c r="C36" s="126"/>
      <c r="D36" s="126"/>
      <c r="E36" s="127"/>
      <c r="F36" s="127"/>
      <c r="G36" s="126"/>
      <c r="H36" s="128"/>
      <c r="I36" s="128"/>
      <c r="J36" s="128"/>
      <c r="K36" s="128"/>
      <c r="L36" s="128"/>
      <c r="M36" s="126"/>
      <c r="N36" s="126"/>
      <c r="O36" s="126"/>
    </row>
    <row r="37" spans="1:15" s="74" customFormat="1" x14ac:dyDescent="0.2">
      <c r="A37" s="125"/>
      <c r="B37" s="125"/>
      <c r="C37" s="126"/>
      <c r="D37" s="126"/>
      <c r="E37" s="127"/>
      <c r="F37" s="127"/>
      <c r="G37" s="126"/>
      <c r="H37" s="128"/>
      <c r="I37" s="128"/>
      <c r="J37" s="128"/>
      <c r="K37" s="128"/>
      <c r="L37" s="128"/>
      <c r="M37" s="126"/>
      <c r="N37" s="126"/>
      <c r="O37" s="126"/>
    </row>
    <row r="38" spans="1:15" s="74" customFormat="1" x14ac:dyDescent="0.2">
      <c r="A38" s="125"/>
      <c r="B38" s="125"/>
      <c r="C38" s="126"/>
      <c r="D38" s="126"/>
      <c r="E38" s="127"/>
      <c r="F38" s="127"/>
      <c r="G38" s="126"/>
      <c r="H38" s="128"/>
      <c r="I38" s="128"/>
      <c r="J38" s="128"/>
      <c r="K38" s="128"/>
      <c r="L38" s="128"/>
      <c r="M38" s="126"/>
      <c r="N38" s="126"/>
      <c r="O38" s="126"/>
    </row>
    <row r="39" spans="1:15" s="74" customFormat="1" x14ac:dyDescent="0.2">
      <c r="A39" s="125"/>
      <c r="B39" s="125"/>
      <c r="C39" s="126"/>
      <c r="D39" s="126"/>
      <c r="E39" s="127"/>
      <c r="F39" s="127"/>
      <c r="G39" s="126"/>
      <c r="H39" s="128"/>
      <c r="I39" s="128"/>
      <c r="J39" s="128"/>
      <c r="K39" s="128"/>
      <c r="L39" s="128"/>
      <c r="M39" s="126"/>
      <c r="N39" s="126"/>
      <c r="O39" s="126"/>
    </row>
    <row r="40" spans="1:15" s="74" customFormat="1" x14ac:dyDescent="0.2">
      <c r="A40" s="125"/>
      <c r="B40" s="125"/>
      <c r="C40" s="126"/>
      <c r="D40" s="126"/>
      <c r="E40" s="127"/>
      <c r="F40" s="127"/>
      <c r="G40" s="126"/>
      <c r="H40" s="128"/>
      <c r="I40" s="128"/>
      <c r="J40" s="128"/>
      <c r="K40" s="128"/>
      <c r="L40" s="128"/>
      <c r="M40" s="126"/>
      <c r="N40" s="126"/>
      <c r="O40" s="126"/>
    </row>
    <row r="41" spans="1:15" s="74" customFormat="1" x14ac:dyDescent="0.2">
      <c r="A41" s="125"/>
      <c r="B41" s="125"/>
      <c r="C41" s="126"/>
      <c r="D41" s="126"/>
      <c r="E41" s="127"/>
      <c r="F41" s="127"/>
      <c r="G41" s="126"/>
      <c r="H41" s="128"/>
      <c r="I41" s="128"/>
      <c r="J41" s="128"/>
      <c r="K41" s="128"/>
      <c r="L41" s="128"/>
      <c r="M41" s="126"/>
      <c r="N41" s="126"/>
      <c r="O41" s="126"/>
    </row>
    <row r="42" spans="1:15" s="74" customFormat="1" x14ac:dyDescent="0.2">
      <c r="A42" s="125"/>
      <c r="B42" s="125"/>
      <c r="C42" s="126"/>
      <c r="D42" s="126"/>
      <c r="E42" s="127"/>
      <c r="F42" s="127"/>
      <c r="G42" s="126"/>
      <c r="H42" s="128"/>
      <c r="I42" s="128"/>
      <c r="J42" s="128"/>
      <c r="K42" s="128"/>
      <c r="L42" s="128"/>
      <c r="M42" s="126"/>
      <c r="N42" s="126"/>
      <c r="O42" s="126"/>
    </row>
    <row r="43" spans="1:15" s="74" customFormat="1" x14ac:dyDescent="0.2">
      <c r="A43" s="125"/>
      <c r="B43" s="125"/>
      <c r="C43" s="126"/>
      <c r="D43" s="126"/>
      <c r="E43" s="127"/>
      <c r="F43" s="127"/>
      <c r="G43" s="126"/>
      <c r="H43" s="128"/>
      <c r="I43" s="128"/>
      <c r="J43" s="128"/>
      <c r="K43" s="128"/>
      <c r="L43" s="128"/>
      <c r="M43" s="126"/>
      <c r="N43" s="126"/>
      <c r="O43" s="126"/>
    </row>
    <row r="44" spans="1:15" s="74" customFormat="1" x14ac:dyDescent="0.2">
      <c r="A44" s="125"/>
      <c r="B44" s="125"/>
      <c r="C44" s="126"/>
      <c r="D44" s="126"/>
      <c r="E44" s="127"/>
      <c r="F44" s="127"/>
      <c r="G44" s="126"/>
      <c r="H44" s="128"/>
      <c r="I44" s="128"/>
      <c r="J44" s="128"/>
      <c r="K44" s="128"/>
      <c r="L44" s="128"/>
      <c r="M44" s="126"/>
      <c r="N44" s="126"/>
      <c r="O44" s="126"/>
    </row>
    <row r="45" spans="1:15" s="74" customFormat="1" x14ac:dyDescent="0.2">
      <c r="A45" s="125"/>
      <c r="B45" s="125"/>
      <c r="C45" s="126"/>
      <c r="D45" s="126"/>
      <c r="E45" s="127"/>
      <c r="F45" s="127"/>
      <c r="G45" s="126"/>
      <c r="H45" s="128"/>
      <c r="I45" s="128"/>
      <c r="J45" s="128"/>
      <c r="K45" s="128"/>
      <c r="L45" s="128"/>
      <c r="M45" s="126"/>
      <c r="N45" s="126"/>
      <c r="O45" s="126"/>
    </row>
    <row r="46" spans="1:15" s="74" customFormat="1" x14ac:dyDescent="0.2">
      <c r="A46" s="125"/>
      <c r="B46" s="125"/>
      <c r="C46" s="126"/>
      <c r="D46" s="126"/>
      <c r="E46" s="127"/>
      <c r="F46" s="127"/>
      <c r="G46" s="126"/>
      <c r="H46" s="128"/>
      <c r="I46" s="128"/>
      <c r="J46" s="128"/>
      <c r="K46" s="128"/>
      <c r="L46" s="128"/>
      <c r="M46" s="126"/>
      <c r="N46" s="126"/>
      <c r="O46" s="126"/>
    </row>
    <row r="47" spans="1:15" s="74" customFormat="1" x14ac:dyDescent="0.2">
      <c r="A47" s="125"/>
      <c r="B47" s="125"/>
      <c r="C47" s="126"/>
      <c r="D47" s="126"/>
      <c r="E47" s="127"/>
      <c r="F47" s="127"/>
      <c r="G47" s="126"/>
      <c r="H47" s="128"/>
      <c r="I47" s="128"/>
      <c r="J47" s="128"/>
      <c r="K47" s="128"/>
      <c r="L47" s="128"/>
      <c r="M47" s="126"/>
      <c r="N47" s="126"/>
      <c r="O47" s="126"/>
    </row>
    <row r="48" spans="1:15" s="74" customFormat="1" x14ac:dyDescent="0.2">
      <c r="A48" s="125"/>
      <c r="B48" s="125"/>
      <c r="C48" s="126"/>
      <c r="D48" s="126"/>
      <c r="E48" s="127"/>
      <c r="F48" s="127"/>
      <c r="G48" s="126"/>
      <c r="H48" s="128"/>
      <c r="I48" s="128"/>
      <c r="J48" s="128"/>
      <c r="K48" s="128"/>
      <c r="L48" s="128"/>
      <c r="M48" s="126"/>
      <c r="N48" s="126"/>
      <c r="O48" s="126"/>
    </row>
    <row r="49" spans="1:15" s="74" customFormat="1" x14ac:dyDescent="0.2">
      <c r="A49" s="125"/>
      <c r="B49" s="125"/>
      <c r="C49" s="126"/>
      <c r="D49" s="126"/>
      <c r="E49" s="127"/>
      <c r="F49" s="127"/>
      <c r="G49" s="126"/>
      <c r="H49" s="128"/>
      <c r="I49" s="128"/>
      <c r="J49" s="128"/>
      <c r="K49" s="128"/>
      <c r="L49" s="128"/>
      <c r="M49" s="126"/>
      <c r="N49" s="126"/>
      <c r="O49" s="126"/>
    </row>
    <row r="50" spans="1:15" s="74" customFormat="1" x14ac:dyDescent="0.2">
      <c r="A50" s="125"/>
      <c r="B50" s="125"/>
      <c r="C50" s="126"/>
      <c r="D50" s="126"/>
      <c r="E50" s="127"/>
      <c r="F50" s="127"/>
      <c r="G50" s="126"/>
      <c r="H50" s="128"/>
      <c r="I50" s="128"/>
      <c r="J50" s="128"/>
      <c r="K50" s="128"/>
      <c r="L50" s="128"/>
      <c r="M50" s="126"/>
      <c r="N50" s="126"/>
      <c r="O50" s="126"/>
    </row>
    <row r="51" spans="1:15" s="74" customFormat="1" x14ac:dyDescent="0.2">
      <c r="A51" s="125"/>
      <c r="B51" s="125"/>
      <c r="C51" s="126"/>
      <c r="D51" s="126"/>
      <c r="E51" s="127"/>
      <c r="F51" s="127"/>
      <c r="G51" s="126"/>
      <c r="H51" s="128"/>
      <c r="I51" s="128"/>
      <c r="J51" s="128"/>
      <c r="K51" s="128"/>
      <c r="L51" s="128"/>
      <c r="M51" s="126"/>
      <c r="N51" s="126"/>
      <c r="O51" s="126"/>
    </row>
    <row r="52" spans="1:15" s="74" customFormat="1" x14ac:dyDescent="0.2">
      <c r="A52" s="125"/>
      <c r="B52" s="125"/>
      <c r="C52" s="126"/>
      <c r="D52" s="126"/>
      <c r="E52" s="127"/>
      <c r="F52" s="127"/>
      <c r="G52" s="126"/>
      <c r="H52" s="128"/>
      <c r="I52" s="128"/>
      <c r="J52" s="128"/>
      <c r="K52" s="128"/>
      <c r="L52" s="128"/>
      <c r="M52" s="126"/>
      <c r="N52" s="126"/>
      <c r="O52" s="126"/>
    </row>
    <row r="53" spans="1:15" s="74" customFormat="1" x14ac:dyDescent="0.2">
      <c r="A53" s="125"/>
      <c r="B53" s="125"/>
      <c r="C53" s="126"/>
      <c r="D53" s="126"/>
      <c r="E53" s="127"/>
      <c r="F53" s="127"/>
      <c r="G53" s="126"/>
      <c r="H53" s="128"/>
      <c r="I53" s="128"/>
      <c r="J53" s="128"/>
      <c r="K53" s="128"/>
      <c r="L53" s="128"/>
      <c r="M53" s="126"/>
      <c r="N53" s="126"/>
      <c r="O53" s="126"/>
    </row>
    <row r="54" spans="1:15" s="74" customFormat="1" x14ac:dyDescent="0.2">
      <c r="A54" s="125"/>
      <c r="B54" s="125"/>
      <c r="C54" s="126"/>
      <c r="D54" s="126"/>
      <c r="E54" s="127"/>
      <c r="F54" s="127"/>
      <c r="G54" s="126"/>
      <c r="H54" s="128"/>
      <c r="I54" s="128"/>
      <c r="J54" s="128"/>
      <c r="K54" s="128"/>
      <c r="L54" s="128"/>
      <c r="M54" s="126"/>
      <c r="N54" s="126"/>
      <c r="O54" s="126"/>
    </row>
    <row r="55" spans="1:15" s="74" customFormat="1" x14ac:dyDescent="0.2">
      <c r="A55" s="125"/>
      <c r="B55" s="125"/>
      <c r="C55" s="126"/>
      <c r="D55" s="126"/>
      <c r="E55" s="127"/>
      <c r="F55" s="127"/>
      <c r="G55" s="126"/>
      <c r="H55" s="128"/>
      <c r="I55" s="128"/>
      <c r="J55" s="128"/>
      <c r="K55" s="128"/>
      <c r="L55" s="128"/>
      <c r="M55" s="126"/>
      <c r="N55" s="126"/>
      <c r="O55" s="126"/>
    </row>
    <row r="56" spans="1:15" s="74" customFormat="1" x14ac:dyDescent="0.2">
      <c r="A56" s="125"/>
      <c r="B56" s="125"/>
      <c r="C56" s="126"/>
      <c r="D56" s="126"/>
      <c r="E56" s="127"/>
      <c r="F56" s="127"/>
      <c r="G56" s="126"/>
      <c r="H56" s="128"/>
      <c r="I56" s="128"/>
      <c r="J56" s="128"/>
      <c r="K56" s="128"/>
      <c r="L56" s="128"/>
      <c r="M56" s="126"/>
      <c r="N56" s="126"/>
      <c r="O56" s="126"/>
    </row>
    <row r="57" spans="1:15" s="74" customFormat="1" x14ac:dyDescent="0.2">
      <c r="A57" s="125"/>
      <c r="B57" s="125"/>
      <c r="C57" s="126"/>
      <c r="D57" s="126"/>
      <c r="E57" s="127"/>
      <c r="F57" s="127"/>
      <c r="G57" s="126"/>
      <c r="H57" s="128"/>
      <c r="I57" s="128"/>
      <c r="J57" s="128"/>
      <c r="K57" s="128"/>
      <c r="L57" s="128"/>
      <c r="M57" s="126"/>
      <c r="N57" s="126"/>
      <c r="O57" s="126"/>
    </row>
    <row r="58" spans="1:15" s="74" customFormat="1" x14ac:dyDescent="0.2">
      <c r="A58" s="125"/>
      <c r="B58" s="125"/>
      <c r="C58" s="126"/>
      <c r="D58" s="126"/>
      <c r="E58" s="127"/>
      <c r="F58" s="127"/>
      <c r="G58" s="126"/>
      <c r="H58" s="128"/>
      <c r="I58" s="128"/>
      <c r="J58" s="128"/>
      <c r="K58" s="128"/>
      <c r="L58" s="128"/>
      <c r="M58" s="126"/>
      <c r="N58" s="126"/>
      <c r="O58" s="126"/>
    </row>
    <row r="59" spans="1:15" s="74" customFormat="1" x14ac:dyDescent="0.2">
      <c r="A59" s="125"/>
      <c r="B59" s="125"/>
      <c r="C59" s="126"/>
      <c r="D59" s="126"/>
      <c r="E59" s="127"/>
      <c r="F59" s="127"/>
      <c r="G59" s="126"/>
      <c r="H59" s="128"/>
      <c r="I59" s="128"/>
      <c r="J59" s="128"/>
      <c r="K59" s="128"/>
      <c r="L59" s="128"/>
      <c r="M59" s="126"/>
      <c r="N59" s="126"/>
      <c r="O59" s="126"/>
    </row>
    <row r="60" spans="1:15" s="74" customFormat="1" x14ac:dyDescent="0.2">
      <c r="A60" s="125"/>
      <c r="B60" s="125"/>
      <c r="C60" s="126"/>
      <c r="D60" s="126"/>
      <c r="E60" s="127"/>
      <c r="F60" s="127"/>
      <c r="G60" s="126"/>
      <c r="H60" s="128"/>
      <c r="I60" s="128"/>
      <c r="J60" s="128"/>
      <c r="K60" s="128"/>
      <c r="L60" s="128"/>
      <c r="M60" s="126"/>
      <c r="N60" s="126"/>
      <c r="O60" s="126"/>
    </row>
    <row r="61" spans="1:15" s="74" customFormat="1" x14ac:dyDescent="0.2">
      <c r="A61" s="125"/>
      <c r="B61" s="125"/>
      <c r="C61" s="126"/>
      <c r="D61" s="126"/>
      <c r="E61" s="127"/>
      <c r="F61" s="127"/>
      <c r="G61" s="126"/>
      <c r="H61" s="128"/>
      <c r="I61" s="128"/>
      <c r="J61" s="128"/>
      <c r="K61" s="128"/>
      <c r="L61" s="128"/>
      <c r="M61" s="126"/>
      <c r="N61" s="126"/>
      <c r="O61" s="126"/>
    </row>
    <row r="62" spans="1:15" s="74" customFormat="1" x14ac:dyDescent="0.2">
      <c r="A62" s="125"/>
      <c r="B62" s="125"/>
      <c r="C62" s="126"/>
      <c r="D62" s="126"/>
      <c r="E62" s="127"/>
      <c r="F62" s="127"/>
      <c r="G62" s="126"/>
      <c r="H62" s="128"/>
      <c r="I62" s="128"/>
      <c r="J62" s="128"/>
      <c r="K62" s="128"/>
      <c r="L62" s="128"/>
      <c r="M62" s="126"/>
      <c r="N62" s="126"/>
      <c r="O62" s="126"/>
    </row>
    <row r="63" spans="1:15" s="74" customFormat="1" x14ac:dyDescent="0.2">
      <c r="A63" s="125"/>
      <c r="B63" s="125"/>
      <c r="C63" s="126"/>
      <c r="D63" s="126"/>
      <c r="E63" s="127"/>
      <c r="F63" s="127"/>
      <c r="G63" s="126"/>
      <c r="H63" s="128"/>
      <c r="I63" s="128"/>
      <c r="J63" s="128"/>
      <c r="K63" s="128"/>
      <c r="L63" s="128"/>
      <c r="M63" s="126"/>
      <c r="N63" s="126"/>
      <c r="O63" s="126"/>
    </row>
    <row r="64" spans="1:15" s="74" customFormat="1" x14ac:dyDescent="0.2">
      <c r="A64" s="125"/>
      <c r="B64" s="125"/>
      <c r="C64" s="126"/>
      <c r="D64" s="126"/>
      <c r="E64" s="127"/>
      <c r="F64" s="127"/>
      <c r="G64" s="126"/>
      <c r="H64" s="128"/>
      <c r="I64" s="128"/>
      <c r="J64" s="128"/>
      <c r="K64" s="128"/>
      <c r="L64" s="128"/>
      <c r="M64" s="126"/>
      <c r="N64" s="126"/>
      <c r="O64" s="126"/>
    </row>
    <row r="65" spans="1:15" s="74" customFormat="1" x14ac:dyDescent="0.2">
      <c r="A65" s="125"/>
      <c r="B65" s="125"/>
      <c r="C65" s="126"/>
      <c r="D65" s="126"/>
      <c r="E65" s="127"/>
      <c r="F65" s="127"/>
      <c r="G65" s="126"/>
      <c r="H65" s="128"/>
      <c r="I65" s="128"/>
      <c r="J65" s="128"/>
      <c r="K65" s="128"/>
      <c r="L65" s="128"/>
      <c r="M65" s="126"/>
      <c r="N65" s="126"/>
      <c r="O65" s="126"/>
    </row>
    <row r="66" spans="1:15" s="74" customFormat="1" x14ac:dyDescent="0.2">
      <c r="A66" s="125"/>
      <c r="B66" s="125"/>
      <c r="C66" s="126"/>
      <c r="D66" s="126"/>
      <c r="E66" s="127"/>
      <c r="F66" s="127"/>
      <c r="G66" s="126"/>
      <c r="H66" s="128"/>
      <c r="I66" s="128"/>
      <c r="J66" s="128"/>
      <c r="K66" s="128"/>
      <c r="L66" s="128"/>
      <c r="M66" s="126"/>
      <c r="N66" s="126"/>
      <c r="O66" s="126"/>
    </row>
    <row r="67" spans="1:15" s="74" customFormat="1" x14ac:dyDescent="0.2">
      <c r="A67" s="125"/>
      <c r="B67" s="125"/>
      <c r="C67" s="126"/>
      <c r="D67" s="126"/>
      <c r="E67" s="127"/>
      <c r="F67" s="127"/>
      <c r="G67" s="126"/>
      <c r="H67" s="128"/>
      <c r="I67" s="128"/>
      <c r="J67" s="128"/>
      <c r="K67" s="128"/>
      <c r="L67" s="128"/>
      <c r="M67" s="126"/>
      <c r="N67" s="126"/>
      <c r="O67" s="126"/>
    </row>
    <row r="68" spans="1:15" s="74" customFormat="1" x14ac:dyDescent="0.2">
      <c r="A68" s="125"/>
      <c r="B68" s="125"/>
      <c r="C68" s="126"/>
      <c r="D68" s="126"/>
      <c r="E68" s="127"/>
      <c r="F68" s="127"/>
      <c r="G68" s="126"/>
      <c r="H68" s="128"/>
      <c r="I68" s="128"/>
      <c r="J68" s="128"/>
      <c r="K68" s="128"/>
      <c r="L68" s="128"/>
      <c r="M68" s="126"/>
      <c r="N68" s="126"/>
      <c r="O68" s="126"/>
    </row>
    <row r="69" spans="1:15" s="74" customFormat="1" x14ac:dyDescent="0.2">
      <c r="A69" s="125"/>
      <c r="B69" s="125"/>
      <c r="C69" s="126"/>
      <c r="D69" s="126"/>
      <c r="E69" s="127"/>
      <c r="F69" s="127"/>
      <c r="G69" s="126"/>
      <c r="H69" s="128"/>
      <c r="I69" s="128"/>
      <c r="J69" s="128"/>
      <c r="K69" s="128"/>
      <c r="L69" s="128"/>
      <c r="M69" s="126"/>
      <c r="N69" s="126"/>
      <c r="O69" s="126"/>
    </row>
    <row r="70" spans="1:15" s="74" customFormat="1" x14ac:dyDescent="0.2">
      <c r="A70" s="125"/>
      <c r="B70" s="125"/>
      <c r="C70" s="126"/>
      <c r="D70" s="126"/>
      <c r="E70" s="127"/>
      <c r="F70" s="127"/>
      <c r="G70" s="126"/>
      <c r="H70" s="128"/>
      <c r="I70" s="128"/>
      <c r="J70" s="128"/>
      <c r="K70" s="128"/>
      <c r="L70" s="128"/>
      <c r="M70" s="126"/>
      <c r="N70" s="126"/>
      <c r="O70" s="126"/>
    </row>
    <row r="71" spans="1:15" s="74" customFormat="1" x14ac:dyDescent="0.2">
      <c r="A71" s="125"/>
      <c r="B71" s="125"/>
      <c r="C71" s="126"/>
      <c r="D71" s="126"/>
      <c r="E71" s="127"/>
      <c r="F71" s="127"/>
      <c r="G71" s="126"/>
      <c r="H71" s="128"/>
      <c r="I71" s="128"/>
      <c r="J71" s="128"/>
      <c r="K71" s="128"/>
      <c r="L71" s="128"/>
      <c r="M71" s="126"/>
      <c r="N71" s="126"/>
      <c r="O71" s="126"/>
    </row>
    <row r="72" spans="1:15" s="74" customFormat="1" x14ac:dyDescent="0.2">
      <c r="A72" s="125"/>
      <c r="B72" s="125"/>
      <c r="C72" s="126"/>
      <c r="D72" s="126"/>
      <c r="E72" s="127"/>
      <c r="F72" s="127"/>
      <c r="G72" s="126"/>
      <c r="H72" s="128"/>
      <c r="I72" s="128"/>
      <c r="J72" s="128"/>
      <c r="K72" s="128"/>
      <c r="L72" s="128"/>
      <c r="M72" s="126"/>
      <c r="N72" s="126"/>
      <c r="O72" s="126"/>
    </row>
    <row r="73" spans="1:15" s="74" customFormat="1" x14ac:dyDescent="0.2">
      <c r="A73" s="125"/>
      <c r="B73" s="125"/>
      <c r="C73" s="126"/>
      <c r="D73" s="126"/>
      <c r="E73" s="127"/>
      <c r="F73" s="127"/>
      <c r="G73" s="126"/>
      <c r="H73" s="128"/>
      <c r="I73" s="128"/>
      <c r="J73" s="128"/>
      <c r="K73" s="128"/>
      <c r="L73" s="128"/>
      <c r="M73" s="126"/>
      <c r="N73" s="126"/>
      <c r="O73" s="126"/>
    </row>
    <row r="74" spans="1:15" s="74" customFormat="1" x14ac:dyDescent="0.2">
      <c r="A74" s="125"/>
      <c r="B74" s="125"/>
      <c r="C74" s="126"/>
      <c r="D74" s="126"/>
      <c r="E74" s="127"/>
      <c r="F74" s="127"/>
      <c r="G74" s="126"/>
      <c r="H74" s="128"/>
      <c r="I74" s="128"/>
      <c r="J74" s="128"/>
      <c r="K74" s="128"/>
      <c r="L74" s="128"/>
      <c r="M74" s="126"/>
      <c r="N74" s="126"/>
      <c r="O74" s="126"/>
    </row>
    <row r="75" spans="1:15" s="74" customFormat="1" x14ac:dyDescent="0.2">
      <c r="A75" s="125"/>
      <c r="B75" s="125"/>
      <c r="C75" s="126"/>
      <c r="D75" s="126"/>
      <c r="E75" s="127"/>
      <c r="F75" s="127"/>
      <c r="G75" s="126"/>
      <c r="H75" s="128"/>
      <c r="I75" s="128"/>
      <c r="J75" s="128"/>
      <c r="K75" s="128"/>
      <c r="L75" s="128"/>
      <c r="M75" s="126"/>
      <c r="N75" s="126"/>
      <c r="O75" s="126"/>
    </row>
    <row r="76" spans="1:15" s="74" customFormat="1" x14ac:dyDescent="0.2">
      <c r="A76" s="125"/>
      <c r="B76" s="125"/>
      <c r="C76" s="126"/>
      <c r="D76" s="126"/>
      <c r="E76" s="127"/>
      <c r="F76" s="127"/>
      <c r="G76" s="126"/>
      <c r="H76" s="128"/>
      <c r="I76" s="128"/>
      <c r="J76" s="128"/>
      <c r="K76" s="128"/>
      <c r="L76" s="128"/>
      <c r="M76" s="126"/>
      <c r="N76" s="126"/>
      <c r="O76" s="126"/>
    </row>
    <row r="77" spans="1:15" s="74" customFormat="1" x14ac:dyDescent="0.2">
      <c r="A77" s="125"/>
      <c r="B77" s="125"/>
      <c r="C77" s="126"/>
      <c r="D77" s="126"/>
      <c r="E77" s="127"/>
      <c r="F77" s="127"/>
      <c r="G77" s="126"/>
      <c r="H77" s="128"/>
      <c r="I77" s="128"/>
      <c r="J77" s="128"/>
      <c r="K77" s="128"/>
      <c r="L77" s="128"/>
      <c r="M77" s="126"/>
      <c r="N77" s="126"/>
      <c r="O77" s="126"/>
    </row>
    <row r="78" spans="1:15" s="74" customFormat="1" x14ac:dyDescent="0.2">
      <c r="A78" s="125"/>
      <c r="B78" s="125"/>
      <c r="C78" s="126"/>
      <c r="D78" s="126"/>
      <c r="E78" s="127"/>
      <c r="F78" s="127"/>
      <c r="G78" s="126"/>
      <c r="H78" s="128"/>
      <c r="I78" s="128"/>
      <c r="J78" s="128"/>
      <c r="K78" s="128"/>
      <c r="L78" s="128"/>
      <c r="M78" s="126"/>
      <c r="N78" s="126"/>
      <c r="O78" s="126"/>
    </row>
    <row r="79" spans="1:15" s="74" customFormat="1" x14ac:dyDescent="0.2">
      <c r="A79" s="125"/>
      <c r="B79" s="125"/>
      <c r="C79" s="126"/>
      <c r="D79" s="126"/>
      <c r="E79" s="127"/>
      <c r="F79" s="127"/>
      <c r="G79" s="126"/>
      <c r="H79" s="128"/>
      <c r="I79" s="128"/>
      <c r="J79" s="128"/>
      <c r="K79" s="128"/>
      <c r="L79" s="128"/>
      <c r="M79" s="126"/>
      <c r="N79" s="126"/>
      <c r="O79" s="126"/>
    </row>
    <row r="80" spans="1:15" s="74" customFormat="1" x14ac:dyDescent="0.2">
      <c r="A80" s="125"/>
      <c r="B80" s="125"/>
      <c r="C80" s="126"/>
      <c r="D80" s="126"/>
      <c r="E80" s="127"/>
      <c r="F80" s="127"/>
      <c r="G80" s="126"/>
      <c r="H80" s="128"/>
      <c r="I80" s="128"/>
      <c r="J80" s="128"/>
      <c r="K80" s="128"/>
      <c r="L80" s="128"/>
      <c r="M80" s="126"/>
      <c r="N80" s="126"/>
      <c r="O80" s="126"/>
    </row>
    <row r="81" spans="1:15" s="74" customFormat="1" x14ac:dyDescent="0.2">
      <c r="A81" s="125"/>
      <c r="B81" s="125"/>
      <c r="C81" s="126"/>
      <c r="D81" s="126"/>
      <c r="E81" s="127"/>
      <c r="F81" s="127"/>
      <c r="G81" s="126"/>
      <c r="H81" s="128"/>
      <c r="I81" s="128"/>
      <c r="J81" s="128"/>
      <c r="K81" s="128"/>
      <c r="L81" s="128"/>
      <c r="M81" s="126"/>
      <c r="N81" s="126"/>
      <c r="O81" s="126"/>
    </row>
    <row r="82" spans="1:15" s="74" customFormat="1" x14ac:dyDescent="0.2">
      <c r="A82" s="125"/>
      <c r="B82" s="125"/>
      <c r="C82" s="126"/>
      <c r="D82" s="126"/>
      <c r="E82" s="127"/>
      <c r="F82" s="127"/>
      <c r="G82" s="126"/>
      <c r="H82" s="128"/>
      <c r="I82" s="128"/>
      <c r="J82" s="128"/>
      <c r="K82" s="128"/>
      <c r="L82" s="128"/>
      <c r="M82" s="126"/>
      <c r="N82" s="126"/>
      <c r="O82" s="126"/>
    </row>
    <row r="83" spans="1:15" s="74" customFormat="1" x14ac:dyDescent="0.2">
      <c r="A83" s="125"/>
      <c r="B83" s="125"/>
      <c r="C83" s="126"/>
      <c r="D83" s="126"/>
      <c r="E83" s="127"/>
      <c r="F83" s="127"/>
      <c r="G83" s="126"/>
      <c r="H83" s="128"/>
      <c r="I83" s="128"/>
      <c r="J83" s="128"/>
      <c r="K83" s="128"/>
      <c r="L83" s="128"/>
      <c r="M83" s="126"/>
      <c r="N83" s="126"/>
      <c r="O83" s="126"/>
    </row>
    <row r="84" spans="1:15" s="74" customFormat="1" x14ac:dyDescent="0.2">
      <c r="A84" s="125"/>
      <c r="B84" s="125"/>
      <c r="C84" s="126"/>
      <c r="D84" s="126"/>
      <c r="E84" s="127"/>
      <c r="F84" s="127"/>
      <c r="G84" s="126"/>
      <c r="H84" s="128"/>
      <c r="I84" s="128"/>
      <c r="J84" s="128"/>
      <c r="K84" s="128"/>
      <c r="L84" s="128"/>
      <c r="M84" s="126"/>
      <c r="N84" s="126"/>
      <c r="O84" s="126"/>
    </row>
    <row r="85" spans="1:15" s="74" customFormat="1" x14ac:dyDescent="0.2">
      <c r="A85" s="125"/>
      <c r="B85" s="125"/>
      <c r="C85" s="126"/>
      <c r="D85" s="126"/>
      <c r="E85" s="127"/>
      <c r="F85" s="127"/>
      <c r="G85" s="126"/>
      <c r="H85" s="128"/>
      <c r="I85" s="128"/>
      <c r="J85" s="128"/>
      <c r="K85" s="128"/>
      <c r="L85" s="128"/>
      <c r="M85" s="126"/>
      <c r="N85" s="126"/>
      <c r="O85" s="126"/>
    </row>
    <row r="86" spans="1:15" s="74" customFormat="1" x14ac:dyDescent="0.2">
      <c r="A86" s="125"/>
      <c r="B86" s="125"/>
      <c r="C86" s="126"/>
      <c r="D86" s="126"/>
      <c r="E86" s="127"/>
      <c r="F86" s="127"/>
      <c r="G86" s="126"/>
      <c r="H86" s="128"/>
      <c r="I86" s="128"/>
      <c r="J86" s="128"/>
      <c r="K86" s="128"/>
      <c r="L86" s="128"/>
      <c r="M86" s="126"/>
      <c r="N86" s="126"/>
      <c r="O86" s="126"/>
    </row>
    <row r="87" spans="1:15" s="74" customFormat="1" x14ac:dyDescent="0.2">
      <c r="A87" s="125"/>
      <c r="B87" s="125"/>
      <c r="C87" s="126"/>
      <c r="D87" s="126"/>
      <c r="E87" s="127"/>
      <c r="F87" s="127"/>
      <c r="G87" s="126"/>
      <c r="H87" s="128"/>
      <c r="I87" s="128"/>
      <c r="J87" s="128"/>
      <c r="K87" s="128"/>
      <c r="L87" s="128"/>
      <c r="M87" s="126"/>
      <c r="N87" s="126"/>
      <c r="O87" s="126"/>
    </row>
    <row r="88" spans="1:15" s="74" customFormat="1" x14ac:dyDescent="0.2">
      <c r="A88" s="125"/>
      <c r="B88" s="125"/>
      <c r="C88" s="126"/>
      <c r="D88" s="126"/>
      <c r="E88" s="127"/>
      <c r="F88" s="127"/>
      <c r="G88" s="126"/>
      <c r="H88" s="128"/>
      <c r="I88" s="128"/>
      <c r="J88" s="128"/>
      <c r="K88" s="128"/>
      <c r="L88" s="128"/>
      <c r="M88" s="126"/>
      <c r="N88" s="126"/>
      <c r="O88" s="126"/>
    </row>
    <row r="89" spans="1:15" s="74" customFormat="1" x14ac:dyDescent="0.2">
      <c r="A89" s="125"/>
      <c r="B89" s="125"/>
      <c r="C89" s="126"/>
      <c r="D89" s="126"/>
      <c r="E89" s="127"/>
      <c r="F89" s="127"/>
      <c r="G89" s="126"/>
      <c r="H89" s="128"/>
      <c r="I89" s="128"/>
      <c r="J89" s="128"/>
      <c r="K89" s="128"/>
      <c r="L89" s="128"/>
      <c r="M89" s="126"/>
      <c r="N89" s="126"/>
      <c r="O89" s="126"/>
    </row>
    <row r="90" spans="1:15" s="74" customFormat="1" x14ac:dyDescent="0.2">
      <c r="A90" s="125"/>
      <c r="B90" s="125"/>
      <c r="C90" s="126"/>
      <c r="D90" s="126"/>
      <c r="E90" s="127"/>
      <c r="F90" s="127"/>
      <c r="G90" s="126"/>
      <c r="H90" s="128"/>
      <c r="I90" s="128"/>
      <c r="J90" s="128"/>
      <c r="K90" s="128"/>
      <c r="L90" s="128"/>
      <c r="M90" s="126"/>
      <c r="N90" s="126"/>
      <c r="O90" s="126"/>
    </row>
    <row r="91" spans="1:15" s="74" customFormat="1" x14ac:dyDescent="0.2">
      <c r="A91" s="125"/>
      <c r="B91" s="125"/>
      <c r="C91" s="126"/>
      <c r="D91" s="126"/>
      <c r="E91" s="127"/>
      <c r="F91" s="127"/>
      <c r="G91" s="126"/>
      <c r="H91" s="128"/>
      <c r="I91" s="128"/>
      <c r="J91" s="128"/>
      <c r="K91" s="128"/>
      <c r="L91" s="128"/>
      <c r="M91" s="126"/>
      <c r="N91" s="126"/>
      <c r="O91" s="126"/>
    </row>
    <row r="92" spans="1:15" s="74" customFormat="1" x14ac:dyDescent="0.2">
      <c r="A92" s="125"/>
      <c r="B92" s="125"/>
      <c r="C92" s="126"/>
      <c r="D92" s="126"/>
      <c r="E92" s="127"/>
      <c r="F92" s="127"/>
      <c r="G92" s="126"/>
      <c r="H92" s="128"/>
      <c r="I92" s="128"/>
      <c r="J92" s="128"/>
      <c r="K92" s="128"/>
      <c r="L92" s="128"/>
      <c r="M92" s="126"/>
      <c r="N92" s="126"/>
      <c r="O92" s="126"/>
    </row>
    <row r="93" spans="1:15" s="74" customFormat="1" x14ac:dyDescent="0.2">
      <c r="A93" s="125"/>
      <c r="B93" s="125"/>
      <c r="C93" s="126"/>
      <c r="D93" s="126"/>
      <c r="E93" s="127"/>
      <c r="F93" s="127"/>
      <c r="G93" s="126"/>
      <c r="H93" s="128"/>
      <c r="I93" s="128"/>
      <c r="J93" s="128"/>
      <c r="K93" s="128"/>
      <c r="L93" s="128"/>
      <c r="M93" s="126"/>
      <c r="N93" s="126"/>
      <c r="O93" s="126"/>
    </row>
    <row r="94" spans="1:15" s="74" customFormat="1" x14ac:dyDescent="0.2">
      <c r="A94" s="125"/>
      <c r="B94" s="125"/>
      <c r="C94" s="126"/>
      <c r="D94" s="126"/>
      <c r="E94" s="127"/>
      <c r="F94" s="127"/>
      <c r="G94" s="126"/>
      <c r="H94" s="128"/>
      <c r="I94" s="128"/>
      <c r="J94" s="128"/>
      <c r="K94" s="128"/>
      <c r="L94" s="128"/>
      <c r="M94" s="126"/>
      <c r="N94" s="126"/>
      <c r="O94" s="126"/>
    </row>
    <row r="95" spans="1:15" s="74" customFormat="1" x14ac:dyDescent="0.2">
      <c r="A95" s="125"/>
      <c r="B95" s="125"/>
      <c r="C95" s="126"/>
      <c r="D95" s="126"/>
      <c r="E95" s="127"/>
      <c r="F95" s="127"/>
      <c r="G95" s="126"/>
      <c r="H95" s="128"/>
      <c r="I95" s="128"/>
      <c r="J95" s="128"/>
      <c r="K95" s="128"/>
      <c r="L95" s="128"/>
      <c r="M95" s="126"/>
      <c r="N95" s="126"/>
      <c r="O95" s="126"/>
    </row>
    <row r="96" spans="1:15" s="74" customFormat="1" x14ac:dyDescent="0.2">
      <c r="A96" s="125"/>
      <c r="B96" s="125"/>
      <c r="C96" s="126"/>
      <c r="D96" s="126"/>
      <c r="E96" s="127"/>
      <c r="F96" s="127"/>
      <c r="G96" s="126"/>
      <c r="H96" s="128"/>
      <c r="I96" s="128"/>
      <c r="J96" s="128"/>
      <c r="K96" s="128"/>
      <c r="L96" s="128"/>
      <c r="M96" s="126"/>
      <c r="N96" s="126"/>
      <c r="O96" s="126"/>
    </row>
    <row r="97" spans="1:15" s="74" customFormat="1" x14ac:dyDescent="0.2">
      <c r="A97" s="125"/>
      <c r="B97" s="125"/>
      <c r="C97" s="126"/>
      <c r="D97" s="126"/>
      <c r="E97" s="127"/>
      <c r="F97" s="127"/>
      <c r="G97" s="126"/>
      <c r="H97" s="128"/>
      <c r="I97" s="128"/>
      <c r="J97" s="128"/>
      <c r="K97" s="128"/>
      <c r="L97" s="128"/>
      <c r="M97" s="126"/>
      <c r="N97" s="126"/>
      <c r="O97" s="126"/>
    </row>
    <row r="98" spans="1:15" s="74" customFormat="1" x14ac:dyDescent="0.2">
      <c r="A98" s="125"/>
      <c r="B98" s="125"/>
      <c r="C98" s="126"/>
      <c r="D98" s="126"/>
      <c r="E98" s="127"/>
      <c r="F98" s="127"/>
      <c r="G98" s="126"/>
      <c r="H98" s="128"/>
      <c r="I98" s="128"/>
      <c r="J98" s="128"/>
      <c r="K98" s="128"/>
      <c r="L98" s="128"/>
      <c r="M98" s="126"/>
      <c r="N98" s="126"/>
      <c r="O98" s="126"/>
    </row>
    <row r="99" spans="1:15" s="74" customFormat="1" x14ac:dyDescent="0.2">
      <c r="A99" s="125"/>
      <c r="B99" s="125"/>
      <c r="C99" s="126"/>
      <c r="D99" s="126"/>
      <c r="E99" s="127"/>
      <c r="F99" s="127"/>
      <c r="G99" s="126"/>
      <c r="H99" s="128"/>
      <c r="I99" s="128"/>
      <c r="J99" s="128"/>
      <c r="K99" s="128"/>
      <c r="L99" s="128"/>
      <c r="M99" s="126"/>
      <c r="N99" s="126"/>
      <c r="O99" s="126"/>
    </row>
    <row r="100" spans="1:15" s="74" customFormat="1" x14ac:dyDescent="0.2">
      <c r="A100" s="125"/>
      <c r="B100" s="125"/>
      <c r="C100" s="126"/>
      <c r="D100" s="126"/>
      <c r="E100" s="127"/>
      <c r="F100" s="127"/>
      <c r="G100" s="126"/>
      <c r="H100" s="128"/>
      <c r="I100" s="128"/>
      <c r="J100" s="128"/>
      <c r="K100" s="128"/>
      <c r="L100" s="128"/>
      <c r="M100" s="126"/>
      <c r="N100" s="126"/>
      <c r="O100" s="126"/>
    </row>
    <row r="101" spans="1:15" s="74" customFormat="1" x14ac:dyDescent="0.2">
      <c r="A101" s="125"/>
      <c r="B101" s="125"/>
      <c r="C101" s="126"/>
      <c r="D101" s="126"/>
      <c r="E101" s="127"/>
      <c r="F101" s="127"/>
      <c r="G101" s="126"/>
      <c r="H101" s="128"/>
      <c r="I101" s="128"/>
      <c r="J101" s="128"/>
      <c r="K101" s="128"/>
      <c r="L101" s="128"/>
      <c r="M101" s="126"/>
      <c r="N101" s="126"/>
      <c r="O101" s="126"/>
    </row>
    <row r="102" spans="1:15" s="74" customFormat="1" x14ac:dyDescent="0.2">
      <c r="A102" s="125"/>
      <c r="B102" s="125"/>
      <c r="C102" s="126"/>
      <c r="D102" s="126"/>
      <c r="E102" s="127"/>
      <c r="F102" s="127"/>
      <c r="G102" s="126"/>
      <c r="H102" s="128"/>
      <c r="I102" s="128"/>
      <c r="J102" s="128"/>
      <c r="K102" s="128"/>
      <c r="L102" s="128"/>
      <c r="M102" s="126"/>
      <c r="N102" s="126"/>
      <c r="O102" s="126"/>
    </row>
    <row r="103" spans="1:15" s="74" customFormat="1" x14ac:dyDescent="0.2">
      <c r="A103" s="125"/>
      <c r="B103" s="125"/>
      <c r="C103" s="126"/>
      <c r="D103" s="126"/>
      <c r="E103" s="127"/>
      <c r="F103" s="127"/>
      <c r="G103" s="126"/>
      <c r="H103" s="128"/>
      <c r="I103" s="128"/>
      <c r="J103" s="128"/>
      <c r="K103" s="128"/>
      <c r="L103" s="128"/>
      <c r="M103" s="126"/>
      <c r="N103" s="126"/>
      <c r="O103" s="126"/>
    </row>
    <row r="104" spans="1:15" s="74" customFormat="1" x14ac:dyDescent="0.2">
      <c r="A104" s="125"/>
      <c r="B104" s="125"/>
      <c r="C104" s="126"/>
      <c r="D104" s="126"/>
      <c r="E104" s="127"/>
      <c r="F104" s="127"/>
      <c r="G104" s="126"/>
      <c r="H104" s="128"/>
      <c r="I104" s="128"/>
      <c r="J104" s="128"/>
      <c r="K104" s="128"/>
      <c r="L104" s="128"/>
      <c r="M104" s="126"/>
      <c r="N104" s="126"/>
      <c r="O104" s="126"/>
    </row>
    <row r="105" spans="1:15" s="74" customFormat="1" x14ac:dyDescent="0.2">
      <c r="A105" s="125"/>
      <c r="B105" s="125"/>
      <c r="C105" s="126"/>
      <c r="D105" s="126"/>
      <c r="E105" s="127"/>
      <c r="F105" s="127"/>
      <c r="G105" s="126"/>
      <c r="H105" s="128"/>
      <c r="I105" s="128"/>
      <c r="J105" s="128"/>
      <c r="K105" s="128"/>
      <c r="L105" s="128"/>
      <c r="M105" s="126"/>
      <c r="N105" s="126"/>
      <c r="O105" s="126"/>
    </row>
    <row r="106" spans="1:15" s="74" customFormat="1" x14ac:dyDescent="0.2">
      <c r="A106" s="125"/>
      <c r="B106" s="125"/>
      <c r="C106" s="126"/>
      <c r="D106" s="126"/>
      <c r="E106" s="127"/>
      <c r="F106" s="127"/>
      <c r="G106" s="126"/>
      <c r="H106" s="128"/>
      <c r="I106" s="128"/>
      <c r="J106" s="128"/>
      <c r="K106" s="128"/>
      <c r="L106" s="128"/>
      <c r="M106" s="126"/>
      <c r="N106" s="126"/>
      <c r="O106" s="126"/>
    </row>
    <row r="107" spans="1:15" s="74" customFormat="1" x14ac:dyDescent="0.2">
      <c r="A107" s="125"/>
      <c r="B107" s="125"/>
      <c r="C107" s="126"/>
      <c r="D107" s="126"/>
      <c r="E107" s="127"/>
      <c r="F107" s="127"/>
      <c r="G107" s="126"/>
      <c r="H107" s="128"/>
      <c r="I107" s="128"/>
      <c r="J107" s="128"/>
      <c r="K107" s="128"/>
      <c r="L107" s="128"/>
      <c r="M107" s="126"/>
      <c r="N107" s="126"/>
      <c r="O107" s="126"/>
    </row>
    <row r="108" spans="1:15" s="74" customFormat="1" x14ac:dyDescent="0.2">
      <c r="A108" s="125"/>
      <c r="B108" s="125"/>
      <c r="C108" s="126"/>
      <c r="D108" s="126"/>
      <c r="E108" s="127"/>
      <c r="F108" s="127"/>
      <c r="G108" s="126"/>
      <c r="H108" s="128"/>
      <c r="I108" s="128"/>
      <c r="J108" s="128"/>
      <c r="K108" s="128"/>
      <c r="L108" s="128"/>
      <c r="M108" s="126"/>
      <c r="N108" s="126"/>
      <c r="O108" s="126"/>
    </row>
    <row r="109" spans="1:15" s="74" customFormat="1" x14ac:dyDescent="0.2">
      <c r="A109" s="125"/>
      <c r="B109" s="125"/>
      <c r="C109" s="126"/>
      <c r="D109" s="126"/>
      <c r="E109" s="127"/>
      <c r="F109" s="127"/>
      <c r="G109" s="126"/>
      <c r="H109" s="128"/>
      <c r="I109" s="128"/>
      <c r="J109" s="128"/>
      <c r="K109" s="128"/>
      <c r="L109" s="128"/>
      <c r="M109" s="126"/>
      <c r="N109" s="126"/>
      <c r="O109" s="126"/>
    </row>
    <row r="110" spans="1:15" s="74" customFormat="1" x14ac:dyDescent="0.2">
      <c r="A110" s="125"/>
      <c r="B110" s="125"/>
      <c r="C110" s="126"/>
      <c r="D110" s="126"/>
      <c r="E110" s="127"/>
      <c r="F110" s="127"/>
      <c r="G110" s="126"/>
      <c r="H110" s="128"/>
      <c r="I110" s="128"/>
      <c r="J110" s="128"/>
      <c r="K110" s="128"/>
      <c r="L110" s="128"/>
      <c r="M110" s="126"/>
      <c r="N110" s="126"/>
      <c r="O110" s="126"/>
    </row>
    <row r="111" spans="1:15" s="74" customFormat="1" x14ac:dyDescent="0.2">
      <c r="A111" s="125"/>
      <c r="B111" s="125"/>
      <c r="C111" s="126"/>
      <c r="D111" s="126"/>
      <c r="E111" s="127"/>
      <c r="F111" s="127"/>
      <c r="G111" s="126"/>
      <c r="H111" s="128"/>
      <c r="I111" s="128"/>
      <c r="J111" s="128"/>
      <c r="K111" s="128"/>
      <c r="L111" s="128"/>
      <c r="M111" s="126"/>
      <c r="N111" s="126"/>
      <c r="O111" s="126"/>
    </row>
    <row r="112" spans="1:15" s="74" customFormat="1" x14ac:dyDescent="0.2">
      <c r="A112" s="125"/>
      <c r="B112" s="125"/>
      <c r="C112" s="126"/>
      <c r="D112" s="126"/>
      <c r="E112" s="127"/>
      <c r="F112" s="127"/>
      <c r="G112" s="126"/>
      <c r="H112" s="128"/>
      <c r="I112" s="128"/>
      <c r="J112" s="128"/>
      <c r="K112" s="128"/>
      <c r="L112" s="128"/>
      <c r="M112" s="126"/>
      <c r="N112" s="126"/>
      <c r="O112" s="126"/>
    </row>
    <row r="113" spans="1:15" s="74" customFormat="1" x14ac:dyDescent="0.2">
      <c r="A113" s="125"/>
      <c r="B113" s="125"/>
      <c r="C113" s="126"/>
      <c r="D113" s="126"/>
      <c r="E113" s="127"/>
      <c r="F113" s="127"/>
      <c r="G113" s="126"/>
      <c r="H113" s="128"/>
      <c r="I113" s="128"/>
      <c r="J113" s="128"/>
      <c r="K113" s="128"/>
      <c r="L113" s="128"/>
      <c r="M113" s="126"/>
      <c r="N113" s="126"/>
      <c r="O113" s="126"/>
    </row>
    <row r="114" spans="1:15" s="74" customFormat="1" x14ac:dyDescent="0.2">
      <c r="A114" s="125"/>
      <c r="B114" s="125"/>
      <c r="C114" s="126"/>
      <c r="D114" s="126"/>
      <c r="E114" s="127"/>
      <c r="F114" s="127"/>
      <c r="G114" s="126"/>
      <c r="H114" s="128"/>
      <c r="I114" s="128"/>
      <c r="J114" s="128"/>
      <c r="K114" s="128"/>
      <c r="L114" s="128"/>
      <c r="M114" s="126"/>
      <c r="N114" s="126"/>
      <c r="O114" s="126"/>
    </row>
    <row r="115" spans="1:15" s="74" customFormat="1" x14ac:dyDescent="0.2">
      <c r="A115" s="125"/>
      <c r="B115" s="125"/>
      <c r="C115" s="126"/>
      <c r="D115" s="126"/>
      <c r="E115" s="127"/>
      <c r="F115" s="127"/>
      <c r="G115" s="126"/>
      <c r="H115" s="128"/>
      <c r="I115" s="128"/>
      <c r="J115" s="128"/>
      <c r="K115" s="128"/>
      <c r="L115" s="128"/>
      <c r="M115" s="126"/>
      <c r="N115" s="126"/>
      <c r="O115" s="126"/>
    </row>
    <row r="116" spans="1:15" s="74" customFormat="1" x14ac:dyDescent="0.2">
      <c r="A116" s="125"/>
      <c r="B116" s="125"/>
      <c r="C116" s="126"/>
      <c r="D116" s="126"/>
      <c r="E116" s="127"/>
      <c r="F116" s="127"/>
      <c r="G116" s="126"/>
      <c r="H116" s="128"/>
      <c r="I116" s="128"/>
      <c r="J116" s="128"/>
      <c r="K116" s="128"/>
      <c r="L116" s="128"/>
      <c r="M116" s="126"/>
      <c r="N116" s="126"/>
      <c r="O116" s="126"/>
    </row>
    <row r="117" spans="1:15" s="74" customFormat="1" x14ac:dyDescent="0.2">
      <c r="A117" s="125"/>
      <c r="B117" s="125"/>
      <c r="C117" s="126"/>
      <c r="D117" s="126"/>
      <c r="E117" s="127"/>
      <c r="F117" s="127"/>
      <c r="G117" s="126"/>
      <c r="H117" s="128"/>
      <c r="I117" s="128"/>
      <c r="J117" s="128"/>
      <c r="K117" s="128"/>
      <c r="L117" s="128"/>
      <c r="M117" s="126"/>
      <c r="N117" s="126"/>
      <c r="O117" s="126"/>
    </row>
    <row r="118" spans="1:15" s="74" customFormat="1" x14ac:dyDescent="0.2">
      <c r="A118" s="125"/>
      <c r="B118" s="125"/>
      <c r="C118" s="126"/>
      <c r="D118" s="126"/>
      <c r="E118" s="127"/>
      <c r="F118" s="127"/>
      <c r="G118" s="126"/>
      <c r="H118" s="128"/>
      <c r="I118" s="128"/>
      <c r="J118" s="128"/>
      <c r="K118" s="128"/>
      <c r="L118" s="128"/>
      <c r="M118" s="126"/>
      <c r="N118" s="126"/>
      <c r="O118" s="126"/>
    </row>
    <row r="119" spans="1:15" s="74" customFormat="1" x14ac:dyDescent="0.2">
      <c r="A119" s="125"/>
      <c r="B119" s="125"/>
      <c r="C119" s="126"/>
      <c r="D119" s="126"/>
      <c r="E119" s="127"/>
      <c r="F119" s="127"/>
      <c r="G119" s="126"/>
      <c r="H119" s="128"/>
      <c r="I119" s="128"/>
      <c r="J119" s="128"/>
      <c r="K119" s="128"/>
      <c r="L119" s="128"/>
      <c r="M119" s="126"/>
      <c r="N119" s="126"/>
      <c r="O119" s="126"/>
    </row>
    <row r="120" spans="1:15" s="74" customFormat="1" x14ac:dyDescent="0.2">
      <c r="A120" s="125"/>
      <c r="B120" s="125"/>
      <c r="C120" s="126"/>
      <c r="D120" s="126"/>
      <c r="E120" s="127"/>
      <c r="F120" s="127"/>
      <c r="G120" s="126"/>
      <c r="H120" s="128"/>
      <c r="I120" s="128"/>
      <c r="J120" s="128"/>
      <c r="K120" s="128"/>
      <c r="L120" s="128"/>
      <c r="M120" s="126"/>
      <c r="N120" s="126"/>
      <c r="O120" s="126"/>
    </row>
    <row r="121" spans="1:15" s="74" customFormat="1" x14ac:dyDescent="0.2">
      <c r="A121" s="125"/>
      <c r="B121" s="125"/>
      <c r="C121" s="126"/>
      <c r="D121" s="126"/>
      <c r="E121" s="127"/>
      <c r="F121" s="127"/>
      <c r="G121" s="126"/>
      <c r="H121" s="128"/>
      <c r="I121" s="128"/>
      <c r="J121" s="128"/>
      <c r="K121" s="128"/>
      <c r="L121" s="128"/>
      <c r="M121" s="126"/>
      <c r="N121" s="126"/>
      <c r="O121" s="126"/>
    </row>
    <row r="122" spans="1:15" s="74" customFormat="1" x14ac:dyDescent="0.2">
      <c r="A122" s="125"/>
      <c r="B122" s="125"/>
      <c r="C122" s="126"/>
      <c r="D122" s="126"/>
      <c r="E122" s="127"/>
      <c r="F122" s="127"/>
      <c r="G122" s="126"/>
      <c r="H122" s="128"/>
      <c r="I122" s="128"/>
      <c r="J122" s="128"/>
      <c r="K122" s="128"/>
      <c r="L122" s="128"/>
      <c r="M122" s="126"/>
      <c r="N122" s="126"/>
      <c r="O122" s="126"/>
    </row>
    <row r="123" spans="1:15" s="74" customFormat="1" x14ac:dyDescent="0.2">
      <c r="A123" s="125"/>
      <c r="B123" s="125"/>
      <c r="C123" s="126"/>
      <c r="D123" s="126"/>
      <c r="E123" s="127"/>
      <c r="F123" s="127"/>
      <c r="G123" s="126"/>
      <c r="H123" s="128"/>
      <c r="I123" s="128"/>
      <c r="J123" s="128"/>
      <c r="K123" s="128"/>
      <c r="L123" s="128"/>
      <c r="M123" s="126"/>
      <c r="N123" s="126"/>
      <c r="O123" s="126"/>
    </row>
    <row r="124" spans="1:15" s="74" customFormat="1" x14ac:dyDescent="0.2">
      <c r="A124" s="125"/>
      <c r="B124" s="125"/>
      <c r="C124" s="126"/>
      <c r="D124" s="126"/>
      <c r="E124" s="127"/>
      <c r="F124" s="127"/>
      <c r="G124" s="126"/>
      <c r="H124" s="128"/>
      <c r="I124" s="128"/>
      <c r="J124" s="128"/>
      <c r="K124" s="128"/>
      <c r="L124" s="128"/>
      <c r="M124" s="126"/>
      <c r="N124" s="126"/>
      <c r="O124" s="126"/>
    </row>
    <row r="125" spans="1:15" s="74" customFormat="1" x14ac:dyDescent="0.2">
      <c r="A125" s="125"/>
      <c r="B125" s="125"/>
      <c r="C125" s="126"/>
      <c r="D125" s="126"/>
      <c r="E125" s="127"/>
      <c r="F125" s="127"/>
      <c r="G125" s="126"/>
      <c r="H125" s="128"/>
      <c r="I125" s="128"/>
      <c r="J125" s="128"/>
      <c r="K125" s="128"/>
      <c r="L125" s="128"/>
      <c r="M125" s="126"/>
      <c r="N125" s="126"/>
      <c r="O125" s="126"/>
    </row>
    <row r="126" spans="1:15" s="74" customFormat="1" x14ac:dyDescent="0.2">
      <c r="A126" s="125"/>
      <c r="B126" s="125"/>
      <c r="C126" s="126"/>
      <c r="D126" s="126"/>
      <c r="E126" s="127"/>
      <c r="F126" s="127"/>
      <c r="G126" s="126"/>
      <c r="H126" s="128"/>
      <c r="I126" s="128"/>
      <c r="J126" s="128"/>
      <c r="K126" s="128"/>
      <c r="L126" s="128"/>
      <c r="M126" s="126"/>
      <c r="N126" s="126"/>
      <c r="O126" s="126"/>
    </row>
    <row r="127" spans="1:15" s="74" customFormat="1" x14ac:dyDescent="0.2">
      <c r="A127" s="125"/>
      <c r="B127" s="125"/>
      <c r="C127" s="126"/>
      <c r="D127" s="126"/>
      <c r="E127" s="127"/>
      <c r="F127" s="127"/>
      <c r="G127" s="126"/>
      <c r="H127" s="128"/>
      <c r="I127" s="128"/>
      <c r="J127" s="128"/>
      <c r="K127" s="128"/>
      <c r="L127" s="128"/>
      <c r="M127" s="126"/>
      <c r="N127" s="126"/>
      <c r="O127" s="126"/>
    </row>
    <row r="128" spans="1:15" s="74" customFormat="1" x14ac:dyDescent="0.2">
      <c r="A128" s="125"/>
      <c r="B128" s="125"/>
      <c r="C128" s="126"/>
      <c r="D128" s="126"/>
      <c r="E128" s="127"/>
      <c r="F128" s="127"/>
      <c r="G128" s="126"/>
      <c r="H128" s="128"/>
      <c r="I128" s="128"/>
      <c r="J128" s="128"/>
      <c r="K128" s="128"/>
      <c r="L128" s="128"/>
      <c r="M128" s="126"/>
      <c r="N128" s="126"/>
      <c r="O128" s="126"/>
    </row>
    <row r="129" spans="1:15" s="74" customFormat="1" x14ac:dyDescent="0.2">
      <c r="A129" s="125"/>
      <c r="B129" s="125"/>
      <c r="C129" s="126"/>
      <c r="D129" s="126"/>
      <c r="E129" s="127"/>
      <c r="F129" s="127"/>
      <c r="G129" s="126"/>
      <c r="H129" s="128"/>
      <c r="I129" s="128"/>
      <c r="J129" s="128"/>
      <c r="K129" s="128"/>
      <c r="L129" s="128"/>
      <c r="M129" s="126"/>
      <c r="N129" s="126"/>
      <c r="O129" s="126"/>
    </row>
    <row r="130" spans="1:15" s="74" customFormat="1" x14ac:dyDescent="0.2">
      <c r="A130" s="125"/>
      <c r="B130" s="125"/>
      <c r="C130" s="126"/>
      <c r="D130" s="126"/>
      <c r="E130" s="127"/>
      <c r="F130" s="127"/>
      <c r="G130" s="126"/>
      <c r="H130" s="128"/>
      <c r="I130" s="128"/>
      <c r="J130" s="128"/>
      <c r="K130" s="128"/>
      <c r="L130" s="128"/>
      <c r="M130" s="126"/>
      <c r="N130" s="126"/>
      <c r="O130" s="126"/>
    </row>
    <row r="131" spans="1:15" s="74" customFormat="1" x14ac:dyDescent="0.2">
      <c r="A131" s="125"/>
      <c r="B131" s="125"/>
      <c r="C131" s="126"/>
      <c r="D131" s="126"/>
      <c r="E131" s="127"/>
      <c r="F131" s="127"/>
      <c r="G131" s="126"/>
      <c r="H131" s="128"/>
      <c r="I131" s="128"/>
      <c r="J131" s="128"/>
      <c r="K131" s="128"/>
      <c r="L131" s="128"/>
      <c r="M131" s="126"/>
      <c r="N131" s="126"/>
      <c r="O131" s="126"/>
    </row>
    <row r="132" spans="1:15" s="74" customFormat="1" x14ac:dyDescent="0.2">
      <c r="A132" s="125"/>
      <c r="B132" s="125"/>
      <c r="C132" s="126"/>
      <c r="D132" s="126"/>
      <c r="E132" s="127"/>
      <c r="F132" s="127"/>
      <c r="G132" s="126"/>
      <c r="H132" s="128"/>
      <c r="I132" s="128"/>
      <c r="J132" s="128"/>
      <c r="K132" s="128"/>
      <c r="L132" s="128"/>
      <c r="M132" s="126"/>
      <c r="N132" s="126"/>
      <c r="O132" s="126"/>
    </row>
    <row r="133" spans="1:15" s="74" customFormat="1" x14ac:dyDescent="0.2">
      <c r="A133" s="125"/>
      <c r="B133" s="125"/>
      <c r="C133" s="126"/>
      <c r="D133" s="126"/>
      <c r="E133" s="127"/>
      <c r="F133" s="127"/>
      <c r="G133" s="126"/>
      <c r="H133" s="128"/>
      <c r="I133" s="128"/>
      <c r="J133" s="128"/>
      <c r="K133" s="128"/>
      <c r="L133" s="128"/>
      <c r="M133" s="126"/>
      <c r="N133" s="126"/>
      <c r="O133" s="126"/>
    </row>
    <row r="134" spans="1:15" s="74" customFormat="1" x14ac:dyDescent="0.2">
      <c r="A134" s="125"/>
      <c r="B134" s="125"/>
      <c r="C134" s="126"/>
      <c r="D134" s="126"/>
      <c r="E134" s="127"/>
      <c r="F134" s="127"/>
      <c r="G134" s="126"/>
      <c r="H134" s="128"/>
      <c r="I134" s="128"/>
      <c r="J134" s="128"/>
      <c r="K134" s="128"/>
      <c r="L134" s="128"/>
      <c r="M134" s="126"/>
      <c r="N134" s="126"/>
      <c r="O134" s="126"/>
    </row>
    <row r="135" spans="1:15" s="74" customFormat="1" x14ac:dyDescent="0.2">
      <c r="A135" s="125"/>
      <c r="B135" s="125"/>
      <c r="C135" s="126"/>
      <c r="D135" s="126"/>
      <c r="E135" s="127"/>
      <c r="F135" s="127"/>
      <c r="G135" s="126"/>
      <c r="H135" s="128"/>
      <c r="I135" s="128"/>
      <c r="J135" s="128"/>
      <c r="K135" s="128"/>
      <c r="L135" s="128"/>
      <c r="M135" s="126"/>
      <c r="N135" s="126"/>
      <c r="O135" s="126"/>
    </row>
    <row r="136" spans="1:15" s="74" customFormat="1" x14ac:dyDescent="0.2">
      <c r="A136" s="125"/>
      <c r="B136" s="125"/>
      <c r="C136" s="126"/>
      <c r="D136" s="126"/>
      <c r="E136" s="127"/>
      <c r="F136" s="127"/>
      <c r="G136" s="126"/>
      <c r="H136" s="128"/>
      <c r="I136" s="128"/>
      <c r="J136" s="128"/>
      <c r="K136" s="128"/>
      <c r="L136" s="128"/>
      <c r="M136" s="126"/>
      <c r="N136" s="126"/>
      <c r="O136" s="126"/>
    </row>
    <row r="137" spans="1:15" s="74" customFormat="1" x14ac:dyDescent="0.2">
      <c r="A137" s="125"/>
      <c r="B137" s="125"/>
      <c r="C137" s="126"/>
      <c r="D137" s="126"/>
      <c r="E137" s="127"/>
      <c r="F137" s="127"/>
      <c r="G137" s="126"/>
      <c r="H137" s="128"/>
      <c r="I137" s="128"/>
      <c r="J137" s="128"/>
      <c r="K137" s="128"/>
      <c r="L137" s="128"/>
      <c r="M137" s="126"/>
      <c r="N137" s="126"/>
      <c r="O137" s="126"/>
    </row>
    <row r="138" spans="1:15" s="74" customFormat="1" x14ac:dyDescent="0.2">
      <c r="A138" s="125"/>
      <c r="B138" s="125"/>
      <c r="C138" s="126"/>
      <c r="D138" s="126"/>
      <c r="E138" s="127"/>
      <c r="F138" s="127"/>
      <c r="G138" s="126"/>
      <c r="H138" s="128"/>
      <c r="I138" s="128"/>
      <c r="J138" s="128"/>
      <c r="K138" s="128"/>
      <c r="L138" s="128"/>
      <c r="M138" s="126"/>
      <c r="N138" s="126"/>
      <c r="O138" s="126"/>
    </row>
    <row r="139" spans="1:15" s="74" customFormat="1" x14ac:dyDescent="0.2">
      <c r="A139" s="125"/>
      <c r="B139" s="125"/>
      <c r="C139" s="126"/>
      <c r="D139" s="126"/>
      <c r="E139" s="127"/>
      <c r="F139" s="127"/>
      <c r="G139" s="126"/>
      <c r="H139" s="128"/>
      <c r="I139" s="128"/>
      <c r="J139" s="128"/>
      <c r="K139" s="128"/>
      <c r="L139" s="128"/>
      <c r="M139" s="126"/>
      <c r="N139" s="126"/>
      <c r="O139" s="126"/>
    </row>
    <row r="140" spans="1:15" s="74" customFormat="1" x14ac:dyDescent="0.2">
      <c r="A140" s="125"/>
      <c r="B140" s="125"/>
      <c r="C140" s="126"/>
      <c r="D140" s="126"/>
      <c r="E140" s="127"/>
      <c r="F140" s="127"/>
      <c r="G140" s="126"/>
      <c r="H140" s="128"/>
      <c r="I140" s="128"/>
      <c r="J140" s="128"/>
      <c r="K140" s="128"/>
      <c r="L140" s="128"/>
      <c r="M140" s="126"/>
      <c r="N140" s="126"/>
      <c r="O140" s="126"/>
    </row>
    <row r="141" spans="1:15" s="74" customFormat="1" x14ac:dyDescent="0.2">
      <c r="A141" s="125"/>
      <c r="B141" s="125"/>
      <c r="C141" s="126"/>
      <c r="D141" s="126"/>
      <c r="E141" s="127"/>
      <c r="F141" s="127"/>
      <c r="G141" s="126"/>
      <c r="H141" s="128"/>
      <c r="I141" s="128"/>
      <c r="J141" s="128"/>
      <c r="K141" s="128"/>
      <c r="L141" s="128"/>
      <c r="M141" s="126"/>
      <c r="N141" s="126"/>
      <c r="O141" s="126"/>
    </row>
    <row r="142" spans="1:15" s="74" customFormat="1" x14ac:dyDescent="0.2">
      <c r="A142" s="125"/>
      <c r="B142" s="125"/>
      <c r="C142" s="126"/>
      <c r="D142" s="126"/>
      <c r="E142" s="127"/>
      <c r="F142" s="127"/>
      <c r="G142" s="126"/>
      <c r="H142" s="128"/>
      <c r="I142" s="128"/>
      <c r="J142" s="128"/>
      <c r="K142" s="128"/>
      <c r="L142" s="128"/>
      <c r="M142" s="126"/>
      <c r="N142" s="126"/>
      <c r="O142" s="126"/>
    </row>
    <row r="143" spans="1:15" s="74" customFormat="1" x14ac:dyDescent="0.2">
      <c r="A143" s="125"/>
      <c r="B143" s="125"/>
      <c r="C143" s="126"/>
      <c r="D143" s="126"/>
      <c r="E143" s="127"/>
      <c r="F143" s="127"/>
      <c r="G143" s="126"/>
      <c r="H143" s="128"/>
      <c r="I143" s="128"/>
      <c r="J143" s="128"/>
      <c r="K143" s="128"/>
      <c r="L143" s="128"/>
      <c r="M143" s="126"/>
      <c r="N143" s="126"/>
      <c r="O143" s="126"/>
    </row>
    <row r="144" spans="1:15" s="74" customFormat="1" x14ac:dyDescent="0.2">
      <c r="A144" s="125"/>
      <c r="B144" s="125"/>
      <c r="C144" s="126"/>
      <c r="D144" s="126"/>
      <c r="E144" s="127"/>
      <c r="F144" s="127"/>
      <c r="G144" s="126"/>
      <c r="H144" s="128"/>
      <c r="I144" s="128"/>
      <c r="J144" s="128"/>
      <c r="K144" s="128"/>
      <c r="L144" s="128"/>
      <c r="M144" s="126"/>
      <c r="N144" s="126"/>
      <c r="O144" s="126"/>
    </row>
    <row r="145" spans="1:15" s="74" customFormat="1" x14ac:dyDescent="0.2">
      <c r="A145" s="125"/>
      <c r="B145" s="125"/>
      <c r="C145" s="126"/>
      <c r="D145" s="126"/>
      <c r="E145" s="127"/>
      <c r="F145" s="127"/>
      <c r="G145" s="126"/>
      <c r="H145" s="128"/>
      <c r="I145" s="128"/>
      <c r="J145" s="128"/>
      <c r="K145" s="128"/>
      <c r="L145" s="128"/>
      <c r="M145" s="126"/>
      <c r="N145" s="126"/>
      <c r="O145" s="126"/>
    </row>
    <row r="146" spans="1:15" s="74" customFormat="1" x14ac:dyDescent="0.2">
      <c r="A146" s="125"/>
      <c r="B146" s="125"/>
      <c r="C146" s="126"/>
      <c r="D146" s="126"/>
      <c r="E146" s="127"/>
      <c r="F146" s="127"/>
      <c r="G146" s="126"/>
      <c r="H146" s="128"/>
      <c r="I146" s="128"/>
      <c r="J146" s="128"/>
      <c r="K146" s="128"/>
      <c r="L146" s="128"/>
      <c r="M146" s="126"/>
      <c r="N146" s="126"/>
      <c r="O146" s="126"/>
    </row>
    <row r="147" spans="1:15" s="74" customFormat="1" x14ac:dyDescent="0.2">
      <c r="A147" s="125"/>
      <c r="B147" s="125"/>
      <c r="C147" s="126"/>
      <c r="D147" s="126"/>
      <c r="E147" s="127"/>
      <c r="F147" s="127"/>
      <c r="G147" s="126"/>
      <c r="H147" s="128"/>
      <c r="I147" s="128"/>
      <c r="J147" s="128"/>
      <c r="K147" s="128"/>
      <c r="L147" s="128"/>
      <c r="M147" s="126"/>
      <c r="N147" s="126"/>
      <c r="O147" s="126"/>
    </row>
    <row r="148" spans="1:15" s="74" customFormat="1" x14ac:dyDescent="0.2">
      <c r="A148" s="125"/>
      <c r="B148" s="125"/>
      <c r="C148" s="126"/>
      <c r="D148" s="126"/>
      <c r="E148" s="127"/>
      <c r="F148" s="127"/>
      <c r="G148" s="126"/>
      <c r="H148" s="128"/>
      <c r="I148" s="128"/>
      <c r="J148" s="128"/>
      <c r="K148" s="128"/>
      <c r="L148" s="128"/>
      <c r="M148" s="126"/>
      <c r="N148" s="126"/>
      <c r="O148" s="126"/>
    </row>
    <row r="149" spans="1:15" s="74" customFormat="1" x14ac:dyDescent="0.2">
      <c r="A149" s="125"/>
      <c r="B149" s="125"/>
      <c r="C149" s="126"/>
      <c r="D149" s="126"/>
      <c r="E149" s="127"/>
      <c r="F149" s="127"/>
      <c r="G149" s="126"/>
      <c r="H149" s="128"/>
      <c r="I149" s="128"/>
      <c r="J149" s="128"/>
      <c r="K149" s="128"/>
      <c r="L149" s="128"/>
      <c r="M149" s="126"/>
      <c r="N149" s="126"/>
      <c r="O149" s="126"/>
    </row>
    <row r="150" spans="1:15" s="74" customFormat="1" x14ac:dyDescent="0.2">
      <c r="A150" s="125"/>
      <c r="B150" s="125"/>
      <c r="C150" s="126"/>
      <c r="D150" s="126"/>
      <c r="E150" s="127"/>
      <c r="F150" s="127"/>
      <c r="G150" s="126"/>
      <c r="H150" s="128"/>
      <c r="I150" s="128"/>
      <c r="J150" s="128"/>
      <c r="K150" s="128"/>
      <c r="L150" s="128"/>
      <c r="M150" s="126"/>
      <c r="N150" s="126"/>
      <c r="O150" s="126"/>
    </row>
    <row r="151" spans="1:15" s="74" customFormat="1" x14ac:dyDescent="0.2">
      <c r="A151" s="125"/>
      <c r="B151" s="125"/>
      <c r="C151" s="126"/>
      <c r="D151" s="126"/>
      <c r="E151" s="127"/>
      <c r="F151" s="127"/>
      <c r="G151" s="126"/>
      <c r="H151" s="128"/>
      <c r="I151" s="128"/>
      <c r="J151" s="128"/>
      <c r="K151" s="128"/>
      <c r="L151" s="128"/>
      <c r="M151" s="126"/>
      <c r="N151" s="126"/>
      <c r="O151" s="126"/>
    </row>
    <row r="152" spans="1:15" s="74" customFormat="1" x14ac:dyDescent="0.2">
      <c r="A152" s="125"/>
      <c r="B152" s="125"/>
      <c r="C152" s="126"/>
      <c r="D152" s="126"/>
      <c r="E152" s="127"/>
      <c r="F152" s="127"/>
      <c r="G152" s="126"/>
      <c r="H152" s="128"/>
      <c r="I152" s="128"/>
      <c r="J152" s="128"/>
      <c r="K152" s="128"/>
      <c r="L152" s="128"/>
      <c r="M152" s="126"/>
      <c r="N152" s="126"/>
      <c r="O152" s="126"/>
    </row>
    <row r="153" spans="1:15" s="74" customFormat="1" x14ac:dyDescent="0.2">
      <c r="A153" s="125"/>
      <c r="B153" s="125"/>
      <c r="C153" s="126"/>
      <c r="D153" s="126"/>
      <c r="E153" s="127"/>
      <c r="F153" s="127"/>
      <c r="G153" s="126"/>
      <c r="H153" s="128"/>
      <c r="I153" s="128"/>
      <c r="J153" s="128"/>
      <c r="K153" s="128"/>
      <c r="L153" s="128"/>
      <c r="M153" s="126"/>
      <c r="N153" s="126"/>
      <c r="O153" s="126"/>
    </row>
    <row r="154" spans="1:15" s="74" customFormat="1" x14ac:dyDescent="0.2">
      <c r="A154" s="125"/>
      <c r="B154" s="125"/>
      <c r="C154" s="126"/>
      <c r="D154" s="126"/>
      <c r="E154" s="127"/>
      <c r="F154" s="127"/>
      <c r="G154" s="126"/>
      <c r="H154" s="128"/>
      <c r="I154" s="128"/>
      <c r="J154" s="128"/>
      <c r="K154" s="128"/>
      <c r="L154" s="128"/>
      <c r="M154" s="126"/>
      <c r="N154" s="126"/>
      <c r="O154" s="126"/>
    </row>
    <row r="155" spans="1:15" s="74" customFormat="1" x14ac:dyDescent="0.2">
      <c r="A155" s="125"/>
      <c r="B155" s="125"/>
      <c r="C155" s="126"/>
      <c r="D155" s="126"/>
      <c r="E155" s="127"/>
      <c r="F155" s="127"/>
      <c r="G155" s="126"/>
      <c r="H155" s="128"/>
      <c r="I155" s="128"/>
      <c r="J155" s="128"/>
      <c r="K155" s="128"/>
      <c r="L155" s="128"/>
      <c r="M155" s="126"/>
      <c r="N155" s="126"/>
      <c r="O155" s="126"/>
    </row>
    <row r="156" spans="1:15" s="74" customFormat="1" x14ac:dyDescent="0.2">
      <c r="A156" s="125"/>
      <c r="B156" s="125"/>
      <c r="C156" s="126"/>
      <c r="D156" s="126"/>
      <c r="E156" s="127"/>
      <c r="F156" s="127"/>
      <c r="G156" s="126"/>
      <c r="H156" s="128"/>
      <c r="I156" s="128"/>
      <c r="J156" s="128"/>
      <c r="K156" s="128"/>
      <c r="L156" s="128"/>
      <c r="M156" s="126"/>
      <c r="N156" s="126"/>
      <c r="O156" s="126"/>
    </row>
    <row r="157" spans="1:15" s="74" customFormat="1" x14ac:dyDescent="0.2">
      <c r="A157" s="125"/>
      <c r="B157" s="125"/>
      <c r="C157" s="126"/>
      <c r="D157" s="126"/>
      <c r="E157" s="127"/>
      <c r="F157" s="127"/>
      <c r="G157" s="126"/>
      <c r="H157" s="128"/>
      <c r="I157" s="128"/>
      <c r="J157" s="128"/>
      <c r="K157" s="128"/>
      <c r="L157" s="128"/>
      <c r="M157" s="126"/>
      <c r="N157" s="126"/>
      <c r="O157" s="126"/>
    </row>
    <row r="158" spans="1:15" s="74" customFormat="1" x14ac:dyDescent="0.2">
      <c r="A158" s="125"/>
      <c r="B158" s="125"/>
      <c r="C158" s="126"/>
      <c r="D158" s="126"/>
      <c r="E158" s="127"/>
      <c r="F158" s="127"/>
      <c r="G158" s="126"/>
      <c r="H158" s="128"/>
      <c r="I158" s="128"/>
      <c r="J158" s="128"/>
      <c r="K158" s="128"/>
      <c r="L158" s="128"/>
      <c r="M158" s="126"/>
      <c r="N158" s="126"/>
      <c r="O158" s="126"/>
    </row>
    <row r="159" spans="1:15" s="74" customFormat="1" x14ac:dyDescent="0.2">
      <c r="A159" s="125"/>
      <c r="B159" s="125"/>
      <c r="C159" s="126"/>
      <c r="D159" s="126"/>
      <c r="E159" s="127"/>
      <c r="F159" s="127"/>
      <c r="G159" s="126"/>
      <c r="H159" s="128"/>
      <c r="I159" s="128"/>
      <c r="J159" s="128"/>
      <c r="K159" s="128"/>
      <c r="L159" s="128"/>
      <c r="M159" s="126"/>
      <c r="N159" s="126"/>
      <c r="O159" s="126"/>
    </row>
    <row r="160" spans="1:15" s="74" customFormat="1" x14ac:dyDescent="0.2">
      <c r="A160" s="125"/>
      <c r="B160" s="125"/>
      <c r="C160" s="126"/>
      <c r="D160" s="126"/>
      <c r="E160" s="127"/>
      <c r="F160" s="127"/>
      <c r="G160" s="126"/>
      <c r="H160" s="128"/>
      <c r="I160" s="128"/>
      <c r="J160" s="128"/>
      <c r="K160" s="128"/>
      <c r="L160" s="128"/>
      <c r="M160" s="126"/>
      <c r="N160" s="126"/>
      <c r="O160" s="126"/>
    </row>
    <row r="161" spans="1:15" s="74" customFormat="1" x14ac:dyDescent="0.2">
      <c r="A161" s="125"/>
      <c r="B161" s="125"/>
      <c r="C161" s="126"/>
      <c r="D161" s="126"/>
      <c r="E161" s="127"/>
      <c r="F161" s="127"/>
      <c r="G161" s="126"/>
      <c r="H161" s="128"/>
      <c r="I161" s="128"/>
      <c r="J161" s="128"/>
      <c r="K161" s="128"/>
      <c r="L161" s="128"/>
      <c r="M161" s="126"/>
      <c r="N161" s="126"/>
      <c r="O161" s="126"/>
    </row>
    <row r="162" spans="1:15" s="74" customFormat="1" x14ac:dyDescent="0.2">
      <c r="A162" s="125"/>
      <c r="B162" s="125"/>
      <c r="C162" s="126"/>
      <c r="D162" s="126"/>
      <c r="E162" s="127"/>
      <c r="F162" s="127"/>
      <c r="G162" s="126"/>
      <c r="H162" s="128"/>
      <c r="I162" s="128"/>
      <c r="J162" s="128"/>
      <c r="K162" s="128"/>
      <c r="L162" s="128"/>
      <c r="M162" s="126"/>
      <c r="N162" s="126"/>
      <c r="O162" s="126"/>
    </row>
    <row r="163" spans="1:15" s="74" customFormat="1" x14ac:dyDescent="0.2">
      <c r="A163" s="125"/>
      <c r="B163" s="125"/>
      <c r="C163" s="126"/>
      <c r="D163" s="126"/>
      <c r="E163" s="127"/>
      <c r="F163" s="127"/>
      <c r="G163" s="126"/>
      <c r="H163" s="128"/>
      <c r="I163" s="128"/>
      <c r="J163" s="128"/>
      <c r="K163" s="128"/>
      <c r="L163" s="128"/>
      <c r="M163" s="126"/>
      <c r="N163" s="126"/>
      <c r="O163" s="126"/>
    </row>
    <row r="164" spans="1:15" s="74" customFormat="1" x14ac:dyDescent="0.2">
      <c r="A164" s="125"/>
      <c r="B164" s="125"/>
      <c r="C164" s="126"/>
      <c r="D164" s="126"/>
      <c r="E164" s="127"/>
      <c r="F164" s="127"/>
      <c r="G164" s="126"/>
      <c r="H164" s="128"/>
      <c r="I164" s="128"/>
      <c r="J164" s="128"/>
      <c r="K164" s="128"/>
      <c r="L164" s="128"/>
      <c r="M164" s="126"/>
      <c r="N164" s="126"/>
      <c r="O164" s="126"/>
    </row>
    <row r="165" spans="1:15" s="74" customFormat="1" x14ac:dyDescent="0.2">
      <c r="A165" s="125"/>
      <c r="B165" s="125"/>
      <c r="C165" s="126"/>
      <c r="D165" s="126"/>
      <c r="E165" s="127"/>
      <c r="F165" s="127"/>
      <c r="G165" s="126"/>
      <c r="H165" s="128"/>
      <c r="I165" s="128"/>
      <c r="J165" s="128"/>
      <c r="K165" s="128"/>
      <c r="L165" s="128"/>
      <c r="M165" s="126"/>
      <c r="N165" s="126"/>
      <c r="O165" s="126"/>
    </row>
    <row r="166" spans="1:15" s="74" customFormat="1" x14ac:dyDescent="0.2">
      <c r="A166" s="125"/>
      <c r="B166" s="125"/>
      <c r="C166" s="126"/>
      <c r="D166" s="126"/>
      <c r="E166" s="127"/>
      <c r="F166" s="127"/>
      <c r="G166" s="126"/>
      <c r="H166" s="128"/>
      <c r="I166" s="128"/>
      <c r="J166" s="128"/>
      <c r="K166" s="128"/>
      <c r="L166" s="128"/>
      <c r="M166" s="126"/>
      <c r="N166" s="126"/>
      <c r="O166" s="126"/>
    </row>
    <row r="167" spans="1:15" s="74" customFormat="1" x14ac:dyDescent="0.2">
      <c r="A167" s="125"/>
      <c r="B167" s="125"/>
      <c r="C167" s="126"/>
      <c r="D167" s="126"/>
      <c r="E167" s="127"/>
      <c r="F167" s="127"/>
      <c r="G167" s="126"/>
      <c r="H167" s="128"/>
      <c r="I167" s="128"/>
      <c r="J167" s="128"/>
      <c r="K167" s="128"/>
      <c r="L167" s="128"/>
      <c r="M167" s="126"/>
      <c r="N167" s="126"/>
      <c r="O167" s="126"/>
    </row>
    <row r="168" spans="1:15" s="74" customFormat="1" x14ac:dyDescent="0.2">
      <c r="A168" s="125"/>
      <c r="B168" s="125"/>
      <c r="C168" s="126"/>
      <c r="D168" s="126"/>
      <c r="E168" s="127"/>
      <c r="F168" s="127"/>
      <c r="G168" s="126"/>
      <c r="H168" s="128"/>
      <c r="I168" s="128"/>
      <c r="J168" s="128"/>
      <c r="K168" s="128"/>
      <c r="L168" s="128"/>
      <c r="M168" s="126"/>
      <c r="N168" s="126"/>
      <c r="O168" s="126"/>
    </row>
    <row r="169" spans="1:15" s="74" customFormat="1" x14ac:dyDescent="0.2">
      <c r="A169" s="125"/>
      <c r="B169" s="125"/>
      <c r="C169" s="126"/>
      <c r="D169" s="126"/>
      <c r="E169" s="127"/>
      <c r="F169" s="127"/>
      <c r="G169" s="126"/>
      <c r="H169" s="128"/>
      <c r="I169" s="128"/>
      <c r="J169" s="128"/>
      <c r="K169" s="128"/>
      <c r="L169" s="128"/>
      <c r="M169" s="126"/>
      <c r="N169" s="126"/>
      <c r="O169" s="126"/>
    </row>
    <row r="170" spans="1:15" s="74" customFormat="1" x14ac:dyDescent="0.2">
      <c r="A170" s="125"/>
      <c r="B170" s="125"/>
      <c r="C170" s="126"/>
      <c r="D170" s="126"/>
      <c r="E170" s="127"/>
      <c r="F170" s="127"/>
      <c r="G170" s="126"/>
      <c r="H170" s="128"/>
      <c r="I170" s="128"/>
      <c r="J170" s="128"/>
      <c r="K170" s="128"/>
      <c r="L170" s="128"/>
      <c r="M170" s="126"/>
      <c r="N170" s="126"/>
      <c r="O170" s="126"/>
    </row>
    <row r="171" spans="1:15" s="74" customFormat="1" x14ac:dyDescent="0.2">
      <c r="A171" s="125"/>
      <c r="B171" s="125"/>
      <c r="C171" s="126"/>
      <c r="D171" s="126"/>
      <c r="E171" s="127"/>
      <c r="F171" s="127"/>
      <c r="G171" s="126"/>
      <c r="H171" s="128"/>
      <c r="I171" s="128"/>
      <c r="J171" s="128"/>
      <c r="K171" s="128"/>
      <c r="L171" s="128"/>
      <c r="M171" s="126"/>
      <c r="N171" s="126"/>
      <c r="O171" s="126"/>
    </row>
    <row r="172" spans="1:15" s="74" customFormat="1" x14ac:dyDescent="0.2">
      <c r="A172" s="125"/>
      <c r="B172" s="125"/>
      <c r="C172" s="126"/>
      <c r="D172" s="126"/>
      <c r="E172" s="127"/>
      <c r="F172" s="127"/>
      <c r="G172" s="126"/>
      <c r="H172" s="128"/>
      <c r="I172" s="128"/>
      <c r="J172" s="128"/>
      <c r="K172" s="128"/>
      <c r="L172" s="128"/>
      <c r="M172" s="126"/>
      <c r="N172" s="126"/>
      <c r="O172" s="126"/>
    </row>
    <row r="173" spans="1:15" s="74" customFormat="1" x14ac:dyDescent="0.2">
      <c r="A173" s="125"/>
      <c r="B173" s="125"/>
      <c r="C173" s="126"/>
      <c r="D173" s="126"/>
      <c r="E173" s="127"/>
      <c r="F173" s="127"/>
      <c r="G173" s="126"/>
      <c r="H173" s="128"/>
      <c r="I173" s="128"/>
      <c r="J173" s="128"/>
      <c r="K173" s="128"/>
      <c r="L173" s="128"/>
      <c r="M173" s="126"/>
      <c r="N173" s="126"/>
      <c r="O173" s="126"/>
    </row>
    <row r="174" spans="1:15" s="74" customFormat="1" x14ac:dyDescent="0.2">
      <c r="A174" s="125"/>
      <c r="B174" s="125"/>
      <c r="C174" s="126"/>
      <c r="D174" s="126"/>
      <c r="E174" s="127"/>
      <c r="F174" s="127"/>
      <c r="G174" s="126"/>
      <c r="H174" s="128"/>
      <c r="I174" s="128"/>
      <c r="J174" s="128"/>
      <c r="K174" s="128"/>
      <c r="L174" s="128"/>
      <c r="M174" s="126"/>
      <c r="N174" s="126"/>
      <c r="O174" s="126"/>
    </row>
    <row r="175" spans="1:15" s="74" customFormat="1" x14ac:dyDescent="0.2">
      <c r="A175" s="125"/>
      <c r="B175" s="125"/>
      <c r="C175" s="126"/>
      <c r="D175" s="126"/>
      <c r="E175" s="127"/>
      <c r="F175" s="127"/>
      <c r="G175" s="126"/>
      <c r="H175" s="128"/>
      <c r="I175" s="128"/>
      <c r="J175" s="128"/>
      <c r="K175" s="128"/>
      <c r="L175" s="128"/>
      <c r="M175" s="126"/>
      <c r="N175" s="126"/>
      <c r="O175" s="126"/>
    </row>
    <row r="176" spans="1:15" s="74" customFormat="1" x14ac:dyDescent="0.2">
      <c r="A176" s="125"/>
      <c r="B176" s="125"/>
      <c r="C176" s="126"/>
      <c r="D176" s="126"/>
      <c r="E176" s="127"/>
      <c r="F176" s="127"/>
      <c r="G176" s="126"/>
      <c r="H176" s="128"/>
      <c r="I176" s="128"/>
      <c r="J176" s="128"/>
      <c r="K176" s="128"/>
      <c r="L176" s="128"/>
      <c r="M176" s="126"/>
      <c r="N176" s="126"/>
      <c r="O176" s="126"/>
    </row>
    <row r="177" spans="1:15" s="74" customFormat="1" x14ac:dyDescent="0.2">
      <c r="A177" s="125"/>
      <c r="B177" s="125"/>
      <c r="C177" s="126"/>
      <c r="D177" s="126"/>
      <c r="E177" s="127"/>
      <c r="F177" s="127"/>
      <c r="G177" s="126"/>
      <c r="H177" s="128"/>
      <c r="I177" s="128"/>
      <c r="J177" s="128"/>
      <c r="K177" s="128"/>
      <c r="L177" s="128"/>
      <c r="M177" s="126"/>
      <c r="N177" s="126"/>
      <c r="O177" s="126"/>
    </row>
    <row r="178" spans="1:15" s="74" customFormat="1" x14ac:dyDescent="0.2">
      <c r="A178" s="125"/>
      <c r="B178" s="125"/>
      <c r="C178" s="126"/>
      <c r="D178" s="126"/>
      <c r="E178" s="127"/>
      <c r="F178" s="127"/>
      <c r="G178" s="126"/>
      <c r="H178" s="128"/>
      <c r="I178" s="128"/>
      <c r="J178" s="128"/>
      <c r="K178" s="128"/>
      <c r="L178" s="128"/>
      <c r="M178" s="126"/>
      <c r="N178" s="126"/>
      <c r="O178" s="126"/>
    </row>
    <row r="179" spans="1:15" s="74" customFormat="1" x14ac:dyDescent="0.2">
      <c r="A179" s="125"/>
      <c r="B179" s="125"/>
      <c r="C179" s="126"/>
      <c r="D179" s="126"/>
      <c r="E179" s="127"/>
      <c r="F179" s="127"/>
      <c r="G179" s="126"/>
      <c r="H179" s="128"/>
      <c r="I179" s="128"/>
      <c r="J179" s="128"/>
      <c r="K179" s="128"/>
      <c r="L179" s="128"/>
      <c r="M179" s="126"/>
      <c r="N179" s="126"/>
      <c r="O179" s="126"/>
    </row>
    <row r="180" spans="1:15" s="74" customFormat="1" x14ac:dyDescent="0.2">
      <c r="A180" s="125"/>
      <c r="B180" s="125"/>
      <c r="C180" s="126"/>
      <c r="D180" s="126"/>
      <c r="E180" s="127"/>
      <c r="F180" s="127"/>
      <c r="G180" s="126"/>
      <c r="H180" s="128"/>
      <c r="I180" s="128"/>
      <c r="J180" s="128"/>
      <c r="K180" s="128"/>
      <c r="L180" s="128"/>
      <c r="M180" s="126"/>
      <c r="N180" s="126"/>
      <c r="O180" s="126"/>
    </row>
    <row r="181" spans="1:15" s="74" customFormat="1" x14ac:dyDescent="0.2">
      <c r="A181" s="125"/>
      <c r="B181" s="125"/>
      <c r="C181" s="126"/>
      <c r="D181" s="126"/>
      <c r="E181" s="127"/>
      <c r="F181" s="127"/>
      <c r="G181" s="126"/>
      <c r="H181" s="128"/>
      <c r="I181" s="128"/>
      <c r="J181" s="128"/>
      <c r="K181" s="128"/>
      <c r="L181" s="128"/>
      <c r="M181" s="126"/>
      <c r="N181" s="126"/>
      <c r="O181" s="126"/>
    </row>
    <row r="182" spans="1:15" s="74" customFormat="1" x14ac:dyDescent="0.2">
      <c r="A182" s="125"/>
      <c r="B182" s="125"/>
      <c r="C182" s="126"/>
      <c r="D182" s="126"/>
      <c r="E182" s="127"/>
      <c r="F182" s="127"/>
      <c r="G182" s="126"/>
      <c r="H182" s="128"/>
      <c r="I182" s="128"/>
      <c r="J182" s="128"/>
      <c r="K182" s="128"/>
      <c r="L182" s="128"/>
      <c r="M182" s="126"/>
      <c r="N182" s="126"/>
      <c r="O182" s="126"/>
    </row>
  </sheetData>
  <mergeCells count="1">
    <mergeCell ref="A1:O1"/>
  </mergeCells>
  <conditionalFormatting sqref="F3:F6">
    <cfRule type="expression" dxfId="86" priority="1">
      <formula>($E3-#REF!)&lt;5</formula>
    </cfRule>
    <cfRule type="expression" dxfId="85" priority="2">
      <formula>($E3-#REF!)&lt;7</formula>
    </cfRule>
    <cfRule type="expression" dxfId="84" priority="3">
      <formula>($E3-#REF!)&gt;=7</formula>
    </cfRule>
    <cfRule type="expression" dxfId="83" priority="5">
      <formula>($E3-#REF!)&lt;3</formula>
    </cfRule>
    <cfRule type="expression" dxfId="82" priority="6">
      <formula>($E3-#REF!)&lt;7</formula>
    </cfRule>
    <cfRule type="expression" dxfId="81" priority="7">
      <formula>($E3-#REF!)&gt;=7</formula>
    </cfRule>
  </conditionalFormatting>
  <conditionalFormatting sqref="F3:F7">
    <cfRule type="cellIs" priority="4" operator="greaterThan">
      <formula>7</formula>
    </cfRule>
  </conditionalFormatting>
  <conditionalFormatting sqref="F7">
    <cfRule type="expression" dxfId="80" priority="37">
      <formula>($E7-#REF!)&lt;3</formula>
    </cfRule>
    <cfRule type="expression" dxfId="79" priority="38">
      <formula>($E7-#REF!)&lt;7</formula>
    </cfRule>
    <cfRule type="expression" dxfId="78" priority="39">
      <formula>($E7-#REF!)&gt;=7</formula>
    </cfRule>
  </conditionalFormatting>
  <conditionalFormatting sqref="F7:G7">
    <cfRule type="expression" dxfId="77" priority="17">
      <formula>($E7-#REF!)&lt;5</formula>
    </cfRule>
    <cfRule type="expression" dxfId="76" priority="22">
      <formula>($E7-#REF!)&lt;7</formula>
    </cfRule>
    <cfRule type="expression" dxfId="75" priority="23">
      <formula>($E7-#REF!)&gt;=7</formula>
    </cfRule>
  </conditionalFormatting>
  <conditionalFormatting sqref="G7">
    <cfRule type="expression" dxfId="74" priority="18">
      <formula>($E7-#REF!)&lt;7</formula>
    </cfRule>
    <cfRule type="expression" dxfId="73" priority="19">
      <formula>($E7-#REF!)&gt;=7</formula>
    </cfRule>
    <cfRule type="cellIs" priority="20" operator="greaterThan">
      <formula>7</formula>
    </cfRule>
    <cfRule type="expression" dxfId="72" priority="21">
      <formula>($E7-#REF!)&lt;3</formula>
    </cfRule>
  </conditionalFormatting>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54"/>
  <sheetViews>
    <sheetView tabSelected="1" topLeftCell="C1" zoomScale="83" zoomScaleNormal="98" workbookViewId="0">
      <selection activeCell="U3" sqref="U3"/>
    </sheetView>
  </sheetViews>
  <sheetFormatPr baseColWidth="10" defaultColWidth="10.83203125" defaultRowHeight="16" x14ac:dyDescent="0.2"/>
  <cols>
    <col min="1" max="1" width="12.5" style="75" hidden="1" customWidth="1"/>
    <col min="2" max="2" width="13.1640625" style="75" hidden="1" customWidth="1"/>
    <col min="3" max="3" width="18" style="71" customWidth="1"/>
    <col min="4" max="4" width="19.83203125" style="71" customWidth="1"/>
    <col min="5" max="5" width="21.5" style="67" customWidth="1"/>
    <col min="6" max="6" width="46.5" style="67" customWidth="1"/>
    <col min="7" max="7" width="69.6640625" style="71" customWidth="1"/>
    <col min="8" max="8" width="14.5" style="72" hidden="1" customWidth="1"/>
    <col min="9" max="10" width="18.5" style="72" hidden="1" customWidth="1"/>
    <col min="11" max="11" width="13" style="72" hidden="1" customWidth="1"/>
    <col min="12" max="12" width="32.5" style="73" hidden="1" customWidth="1"/>
    <col min="13" max="13" width="11.83203125" style="73" customWidth="1"/>
    <col min="14" max="14" width="38.1640625" style="73" customWidth="1"/>
    <col min="15" max="37" width="10.83203125" style="74"/>
    <col min="38" max="16384" width="10.83203125" style="68"/>
  </cols>
  <sheetData>
    <row r="1" spans="1:14" ht="70.5" customHeight="1" x14ac:dyDescent="0.2">
      <c r="A1" s="183" t="s">
        <v>169</v>
      </c>
      <c r="B1" s="184"/>
      <c r="C1" s="184"/>
      <c r="D1" s="184"/>
      <c r="E1" s="184"/>
      <c r="F1" s="184"/>
      <c r="G1" s="184"/>
      <c r="H1" s="184"/>
      <c r="I1" s="184"/>
      <c r="J1" s="184"/>
      <c r="K1" s="184"/>
      <c r="L1" s="184"/>
      <c r="M1" s="184"/>
      <c r="N1" s="185"/>
    </row>
    <row r="2" spans="1:14" ht="51" x14ac:dyDescent="0.2">
      <c r="A2" s="69" t="s">
        <v>0</v>
      </c>
      <c r="B2" s="69" t="s">
        <v>1</v>
      </c>
      <c r="C2" s="69" t="s">
        <v>2</v>
      </c>
      <c r="D2" s="69" t="s">
        <v>123</v>
      </c>
      <c r="E2" s="69" t="s">
        <v>4</v>
      </c>
      <c r="F2" s="69" t="s">
        <v>124</v>
      </c>
      <c r="G2" s="69" t="s">
        <v>5</v>
      </c>
      <c r="H2" s="69" t="s">
        <v>167</v>
      </c>
      <c r="I2" s="69" t="s">
        <v>9</v>
      </c>
      <c r="J2" s="69" t="s">
        <v>125</v>
      </c>
      <c r="K2" s="70" t="s">
        <v>126</v>
      </c>
      <c r="L2" s="70" t="s">
        <v>127</v>
      </c>
      <c r="M2" s="70" t="s">
        <v>129</v>
      </c>
      <c r="N2" s="70" t="s">
        <v>168</v>
      </c>
    </row>
    <row r="3" spans="1:14" s="138" customFormat="1" ht="157" customHeight="1" x14ac:dyDescent="0.2">
      <c r="A3" s="129"/>
      <c r="B3" s="129"/>
      <c r="C3" s="144" t="s">
        <v>172</v>
      </c>
      <c r="D3" s="147" t="s">
        <v>173</v>
      </c>
      <c r="E3" s="139" t="s">
        <v>170</v>
      </c>
      <c r="F3" s="147" t="s">
        <v>171</v>
      </c>
      <c r="G3" s="146" t="s">
        <v>180</v>
      </c>
      <c r="H3" s="92"/>
      <c r="I3" s="95"/>
      <c r="J3" s="96"/>
      <c r="K3" s="96"/>
      <c r="L3" s="92"/>
      <c r="M3" s="142" t="s">
        <v>182</v>
      </c>
      <c r="N3" s="148" t="s">
        <v>178</v>
      </c>
    </row>
    <row r="4" spans="1:14" s="74" customFormat="1" ht="150" customHeight="1" x14ac:dyDescent="0.2">
      <c r="A4" s="129"/>
      <c r="B4" s="129"/>
      <c r="C4" s="92" t="s">
        <v>177</v>
      </c>
      <c r="D4" s="92" t="s">
        <v>176</v>
      </c>
      <c r="E4" s="139" t="s">
        <v>174</v>
      </c>
      <c r="F4" s="147" t="s">
        <v>175</v>
      </c>
      <c r="G4" s="146" t="s">
        <v>181</v>
      </c>
      <c r="H4" s="92"/>
      <c r="I4" s="92"/>
      <c r="J4" s="92"/>
      <c r="K4" s="92"/>
      <c r="L4" s="141"/>
      <c r="M4" s="140" t="s">
        <v>183</v>
      </c>
      <c r="N4" s="148" t="s">
        <v>179</v>
      </c>
    </row>
    <row r="5" spans="1:14" s="74" customFormat="1" ht="142" customHeight="1" x14ac:dyDescent="0.25">
      <c r="A5" s="125"/>
      <c r="B5" s="125"/>
      <c r="C5" s="92" t="s">
        <v>186</v>
      </c>
      <c r="D5" s="92" t="s">
        <v>185</v>
      </c>
      <c r="E5" s="80" t="s">
        <v>184</v>
      </c>
      <c r="F5" s="92" t="s">
        <v>187</v>
      </c>
      <c r="G5" s="145" t="s">
        <v>188</v>
      </c>
      <c r="H5" s="106"/>
      <c r="I5" s="106"/>
      <c r="J5" s="106"/>
      <c r="K5" s="106"/>
      <c r="L5" s="143"/>
      <c r="M5" s="140" t="s">
        <v>189</v>
      </c>
      <c r="N5" s="148" t="s">
        <v>179</v>
      </c>
    </row>
    <row r="6" spans="1:14" s="74" customFormat="1" ht="141" customHeight="1" x14ac:dyDescent="0.25">
      <c r="A6" s="125"/>
      <c r="B6" s="125"/>
      <c r="C6" s="92" t="s">
        <v>190</v>
      </c>
      <c r="D6" s="92" t="s">
        <v>190</v>
      </c>
      <c r="E6" s="80" t="s">
        <v>195</v>
      </c>
      <c r="F6" s="92" t="s">
        <v>191</v>
      </c>
      <c r="G6" s="145" t="s">
        <v>192</v>
      </c>
      <c r="H6" s="106"/>
      <c r="I6" s="106"/>
      <c r="J6" s="106"/>
      <c r="K6" s="106"/>
      <c r="L6" s="143"/>
      <c r="M6" s="140" t="s">
        <v>182</v>
      </c>
      <c r="N6" s="93" t="s">
        <v>178</v>
      </c>
    </row>
    <row r="7" spans="1:14" s="74" customFormat="1" ht="164" customHeight="1" x14ac:dyDescent="0.25">
      <c r="A7" s="125"/>
      <c r="B7" s="125"/>
      <c r="C7" s="141" t="s">
        <v>193</v>
      </c>
      <c r="D7" s="92" t="s">
        <v>194</v>
      </c>
      <c r="E7" s="80" t="s">
        <v>196</v>
      </c>
      <c r="F7" s="92" t="s">
        <v>197</v>
      </c>
      <c r="G7" s="145" t="s">
        <v>198</v>
      </c>
      <c r="H7" s="106"/>
      <c r="I7" s="106"/>
      <c r="J7" s="106"/>
      <c r="K7" s="106"/>
      <c r="L7" s="143"/>
      <c r="M7" s="140" t="s">
        <v>199</v>
      </c>
      <c r="N7" s="93" t="s">
        <v>179</v>
      </c>
    </row>
    <row r="8" spans="1:14" s="74" customFormat="1" ht="140" x14ac:dyDescent="0.25">
      <c r="A8" s="125"/>
      <c r="B8" s="125"/>
      <c r="C8" s="92" t="s">
        <v>200</v>
      </c>
      <c r="D8" s="92" t="s">
        <v>201</v>
      </c>
      <c r="E8" s="80" t="s">
        <v>205</v>
      </c>
      <c r="F8" s="140" t="s">
        <v>203</v>
      </c>
      <c r="G8" s="145" t="s">
        <v>207</v>
      </c>
      <c r="H8" s="106"/>
      <c r="I8" s="106"/>
      <c r="J8" s="106"/>
      <c r="K8" s="106"/>
      <c r="L8" s="143"/>
      <c r="M8" s="140" t="s">
        <v>209</v>
      </c>
      <c r="N8" s="93" t="s">
        <v>178</v>
      </c>
    </row>
    <row r="9" spans="1:14" s="74" customFormat="1" ht="160" x14ac:dyDescent="0.25">
      <c r="A9" s="125"/>
      <c r="B9" s="125"/>
      <c r="C9" s="92" t="s">
        <v>177</v>
      </c>
      <c r="D9" s="80" t="s">
        <v>202</v>
      </c>
      <c r="E9" s="80" t="s">
        <v>206</v>
      </c>
      <c r="F9" s="140" t="s">
        <v>204</v>
      </c>
      <c r="G9" s="145" t="s">
        <v>208</v>
      </c>
      <c r="H9" s="106"/>
      <c r="I9" s="106"/>
      <c r="J9" s="106"/>
      <c r="K9" s="106"/>
      <c r="L9" s="143"/>
      <c r="M9" s="140" t="s">
        <v>183</v>
      </c>
      <c r="N9" s="93" t="s">
        <v>179</v>
      </c>
    </row>
    <row r="10" spans="1:14" s="74" customFormat="1" x14ac:dyDescent="0.2">
      <c r="A10" s="125"/>
      <c r="B10" s="125"/>
      <c r="C10" s="126"/>
      <c r="D10" s="126"/>
      <c r="E10" s="127"/>
      <c r="F10" s="127"/>
      <c r="G10" s="126"/>
      <c r="H10" s="128"/>
      <c r="I10" s="128"/>
      <c r="J10" s="128"/>
      <c r="K10" s="128"/>
      <c r="L10" s="126"/>
      <c r="M10" s="126"/>
      <c r="N10" s="126"/>
    </row>
    <row r="11" spans="1:14" s="74" customFormat="1" x14ac:dyDescent="0.2">
      <c r="A11" s="125"/>
      <c r="B11" s="125"/>
      <c r="C11" s="126"/>
      <c r="D11" s="126"/>
      <c r="E11" s="127"/>
      <c r="F11" s="127"/>
      <c r="G11" s="126"/>
      <c r="H11" s="128"/>
      <c r="I11" s="128"/>
      <c r="J11" s="128"/>
      <c r="K11" s="128"/>
      <c r="L11" s="126"/>
      <c r="M11" s="126"/>
      <c r="N11" s="126"/>
    </row>
    <row r="12" spans="1:14" s="74" customFormat="1" x14ac:dyDescent="0.2">
      <c r="A12" s="125"/>
      <c r="B12" s="125"/>
      <c r="C12" s="126"/>
      <c r="D12" s="126"/>
      <c r="E12" s="127"/>
      <c r="F12" s="127"/>
      <c r="G12" s="126"/>
      <c r="H12" s="128"/>
      <c r="I12" s="128"/>
      <c r="J12" s="128"/>
      <c r="K12" s="128"/>
      <c r="L12" s="126"/>
      <c r="M12" s="126"/>
      <c r="N12" s="126"/>
    </row>
    <row r="13" spans="1:14" s="74" customFormat="1" x14ac:dyDescent="0.2">
      <c r="A13" s="125"/>
      <c r="B13" s="125"/>
      <c r="C13" s="126"/>
      <c r="D13" s="126"/>
      <c r="E13" s="127"/>
      <c r="F13" s="127"/>
      <c r="G13" s="126"/>
      <c r="H13" s="128"/>
      <c r="I13" s="128"/>
      <c r="J13" s="128"/>
      <c r="K13" s="128"/>
      <c r="L13" s="126"/>
      <c r="M13" s="126"/>
      <c r="N13" s="126"/>
    </row>
    <row r="14" spans="1:14" s="74" customFormat="1" x14ac:dyDescent="0.2">
      <c r="A14" s="125"/>
      <c r="B14" s="125"/>
      <c r="C14" s="126"/>
      <c r="D14" s="126"/>
      <c r="E14" s="127"/>
      <c r="F14" s="127"/>
      <c r="G14" s="126"/>
      <c r="H14" s="128"/>
      <c r="I14" s="128"/>
      <c r="J14" s="128"/>
      <c r="K14" s="128"/>
      <c r="L14" s="126"/>
      <c r="M14" s="126"/>
      <c r="N14" s="126"/>
    </row>
    <row r="15" spans="1:14" s="74" customFormat="1" x14ac:dyDescent="0.2">
      <c r="A15" s="125"/>
      <c r="B15" s="125"/>
      <c r="C15" s="126"/>
      <c r="D15" s="126"/>
      <c r="E15" s="127"/>
      <c r="F15" s="127"/>
      <c r="G15" s="126"/>
      <c r="H15" s="128"/>
      <c r="I15" s="128"/>
      <c r="J15" s="128"/>
      <c r="K15" s="128"/>
      <c r="L15" s="126"/>
      <c r="M15" s="126"/>
      <c r="N15" s="126"/>
    </row>
    <row r="16" spans="1:14" s="74" customFormat="1" x14ac:dyDescent="0.2">
      <c r="A16" s="125"/>
      <c r="B16" s="125"/>
      <c r="C16" s="126"/>
      <c r="D16" s="126"/>
      <c r="E16" s="127"/>
      <c r="F16" s="127"/>
      <c r="G16" s="126"/>
      <c r="H16" s="128"/>
      <c r="I16" s="128"/>
      <c r="J16" s="128"/>
      <c r="K16" s="128"/>
      <c r="L16" s="126"/>
      <c r="M16" s="126"/>
      <c r="N16" s="126"/>
    </row>
    <row r="17" spans="1:14" s="74" customFormat="1" x14ac:dyDescent="0.2">
      <c r="A17" s="125"/>
      <c r="B17" s="125"/>
      <c r="C17" s="126"/>
      <c r="D17" s="126"/>
      <c r="E17" s="127"/>
      <c r="F17" s="127"/>
      <c r="G17" s="126"/>
      <c r="H17" s="128"/>
      <c r="I17" s="128"/>
      <c r="J17" s="128"/>
      <c r="K17" s="128"/>
      <c r="L17" s="126"/>
      <c r="M17" s="126"/>
      <c r="N17" s="126"/>
    </row>
    <row r="18" spans="1:14" s="74" customFormat="1" x14ac:dyDescent="0.2">
      <c r="A18" s="125"/>
      <c r="B18" s="125"/>
      <c r="C18" s="126"/>
      <c r="D18" s="126"/>
      <c r="E18" s="127"/>
      <c r="F18" s="127"/>
      <c r="G18" s="126"/>
      <c r="H18" s="128"/>
      <c r="I18" s="128"/>
      <c r="J18" s="128"/>
      <c r="K18" s="128"/>
      <c r="L18" s="126"/>
      <c r="M18" s="126"/>
      <c r="N18" s="126"/>
    </row>
    <row r="19" spans="1:14" s="74" customFormat="1" x14ac:dyDescent="0.2">
      <c r="A19" s="125"/>
      <c r="B19" s="125"/>
      <c r="C19" s="126"/>
      <c r="D19" s="126"/>
      <c r="E19" s="127"/>
      <c r="F19" s="127"/>
      <c r="G19" s="126"/>
      <c r="H19" s="128"/>
      <c r="I19" s="128"/>
      <c r="J19" s="128"/>
      <c r="K19" s="128"/>
      <c r="L19" s="126"/>
      <c r="M19" s="126"/>
      <c r="N19" s="126"/>
    </row>
    <row r="20" spans="1:14" s="74" customFormat="1" x14ac:dyDescent="0.2">
      <c r="A20" s="125"/>
      <c r="B20" s="125"/>
      <c r="C20" s="126"/>
      <c r="D20" s="126"/>
      <c r="E20" s="127"/>
      <c r="F20" s="127"/>
      <c r="G20" s="126"/>
      <c r="H20" s="128"/>
      <c r="I20" s="128"/>
      <c r="J20" s="128"/>
      <c r="K20" s="128"/>
      <c r="L20" s="126"/>
      <c r="M20" s="126"/>
      <c r="N20" s="126"/>
    </row>
    <row r="21" spans="1:14" s="74" customFormat="1" x14ac:dyDescent="0.2">
      <c r="A21" s="125"/>
      <c r="B21" s="125"/>
      <c r="C21" s="126"/>
      <c r="D21" s="126"/>
      <c r="E21" s="127"/>
      <c r="F21" s="127"/>
      <c r="G21" s="126"/>
      <c r="H21" s="128"/>
      <c r="I21" s="128"/>
      <c r="J21" s="128"/>
      <c r="K21" s="128"/>
      <c r="L21" s="126"/>
      <c r="M21" s="126"/>
      <c r="N21" s="126"/>
    </row>
    <row r="22" spans="1:14" s="74" customFormat="1" x14ac:dyDescent="0.2">
      <c r="A22" s="125"/>
      <c r="B22" s="125"/>
      <c r="C22" s="126"/>
      <c r="D22" s="126"/>
      <c r="E22" s="127"/>
      <c r="F22" s="127"/>
      <c r="G22" s="126"/>
      <c r="H22" s="128"/>
      <c r="I22" s="128"/>
      <c r="J22" s="128"/>
      <c r="K22" s="128"/>
      <c r="L22" s="126"/>
      <c r="M22" s="126"/>
      <c r="N22" s="126"/>
    </row>
    <row r="23" spans="1:14" s="74" customFormat="1" x14ac:dyDescent="0.2">
      <c r="A23" s="125"/>
      <c r="B23" s="125"/>
      <c r="C23" s="126"/>
      <c r="D23" s="126"/>
      <c r="E23" s="127"/>
      <c r="F23" s="127"/>
      <c r="G23" s="126"/>
      <c r="H23" s="128"/>
      <c r="I23" s="128"/>
      <c r="J23" s="128"/>
      <c r="K23" s="128"/>
      <c r="L23" s="126"/>
      <c r="M23" s="126"/>
      <c r="N23" s="126"/>
    </row>
    <row r="24" spans="1:14" s="74" customFormat="1" x14ac:dyDescent="0.2">
      <c r="A24" s="125"/>
      <c r="B24" s="125"/>
      <c r="C24" s="126"/>
      <c r="D24" s="126"/>
      <c r="E24" s="127"/>
      <c r="F24" s="127"/>
      <c r="G24" s="126"/>
      <c r="H24" s="128"/>
      <c r="I24" s="128"/>
      <c r="J24" s="128"/>
      <c r="K24" s="128"/>
      <c r="L24" s="126"/>
      <c r="M24" s="126"/>
      <c r="N24" s="126"/>
    </row>
    <row r="25" spans="1:14" s="74" customFormat="1" x14ac:dyDescent="0.2">
      <c r="A25" s="125"/>
      <c r="B25" s="125"/>
      <c r="C25" s="126"/>
      <c r="D25" s="126"/>
      <c r="E25" s="127"/>
      <c r="F25" s="127"/>
      <c r="G25" s="126"/>
      <c r="H25" s="128"/>
      <c r="I25" s="128"/>
      <c r="J25" s="128"/>
      <c r="K25" s="128"/>
      <c r="L25" s="126"/>
      <c r="M25" s="126"/>
      <c r="N25" s="126"/>
    </row>
    <row r="26" spans="1:14" s="74" customFormat="1" x14ac:dyDescent="0.2">
      <c r="A26" s="125"/>
      <c r="B26" s="125"/>
      <c r="C26" s="126"/>
      <c r="D26" s="126"/>
      <c r="E26" s="127"/>
      <c r="F26" s="127"/>
      <c r="G26" s="126"/>
      <c r="H26" s="128"/>
      <c r="I26" s="128"/>
      <c r="J26" s="128"/>
      <c r="K26" s="128"/>
      <c r="L26" s="126"/>
      <c r="M26" s="126"/>
      <c r="N26" s="126"/>
    </row>
    <row r="27" spans="1:14" s="74" customFormat="1" x14ac:dyDescent="0.2">
      <c r="A27" s="125"/>
      <c r="B27" s="125"/>
      <c r="C27" s="126"/>
      <c r="D27" s="126"/>
      <c r="E27" s="127"/>
      <c r="F27" s="127"/>
      <c r="G27" s="126"/>
      <c r="H27" s="128"/>
      <c r="I27" s="128"/>
      <c r="J27" s="128"/>
      <c r="K27" s="128"/>
      <c r="L27" s="126"/>
      <c r="M27" s="126"/>
      <c r="N27" s="126"/>
    </row>
    <row r="28" spans="1:14" s="74" customFormat="1" x14ac:dyDescent="0.2">
      <c r="A28" s="125"/>
      <c r="B28" s="125"/>
      <c r="C28" s="126"/>
      <c r="D28" s="126"/>
      <c r="E28" s="127"/>
      <c r="F28" s="127"/>
      <c r="G28" s="126"/>
      <c r="H28" s="128"/>
      <c r="I28" s="128"/>
      <c r="J28" s="128"/>
      <c r="K28" s="128"/>
      <c r="L28" s="126"/>
      <c r="M28" s="126"/>
      <c r="N28" s="126"/>
    </row>
    <row r="29" spans="1:14" s="74" customFormat="1" x14ac:dyDescent="0.2">
      <c r="A29" s="125"/>
      <c r="B29" s="125"/>
      <c r="C29" s="126"/>
      <c r="D29" s="126"/>
      <c r="E29" s="127"/>
      <c r="F29" s="127"/>
      <c r="G29" s="126"/>
      <c r="H29" s="128"/>
      <c r="I29" s="128"/>
      <c r="J29" s="128"/>
      <c r="K29" s="128"/>
      <c r="L29" s="126"/>
      <c r="M29" s="126"/>
      <c r="N29" s="126"/>
    </row>
    <row r="30" spans="1:14" s="74" customFormat="1" x14ac:dyDescent="0.2">
      <c r="A30" s="125"/>
      <c r="B30" s="125"/>
      <c r="C30" s="126"/>
      <c r="D30" s="126"/>
      <c r="E30" s="127"/>
      <c r="F30" s="127"/>
      <c r="G30" s="126"/>
      <c r="H30" s="128"/>
      <c r="I30" s="128"/>
      <c r="J30" s="128"/>
      <c r="K30" s="128"/>
      <c r="L30" s="126"/>
      <c r="M30" s="126"/>
      <c r="N30" s="126"/>
    </row>
    <row r="31" spans="1:14" s="74" customFormat="1" x14ac:dyDescent="0.2">
      <c r="A31" s="125"/>
      <c r="B31" s="125"/>
      <c r="C31" s="126"/>
      <c r="D31" s="126"/>
      <c r="E31" s="127"/>
      <c r="F31" s="127"/>
      <c r="G31" s="126"/>
      <c r="H31" s="128"/>
      <c r="I31" s="128"/>
      <c r="J31" s="128"/>
      <c r="K31" s="128"/>
      <c r="L31" s="126"/>
      <c r="M31" s="126"/>
      <c r="N31" s="126"/>
    </row>
    <row r="32" spans="1:14" s="74" customFormat="1" x14ac:dyDescent="0.2">
      <c r="A32" s="125"/>
      <c r="B32" s="125"/>
      <c r="C32" s="126"/>
      <c r="D32" s="126"/>
      <c r="E32" s="127"/>
      <c r="F32" s="127"/>
      <c r="G32" s="126"/>
      <c r="H32" s="128"/>
      <c r="I32" s="128"/>
      <c r="J32" s="128"/>
      <c r="K32" s="128"/>
      <c r="L32" s="126"/>
      <c r="M32" s="126"/>
      <c r="N32" s="126"/>
    </row>
    <row r="33" spans="1:14" s="74" customFormat="1" x14ac:dyDescent="0.2">
      <c r="A33" s="125"/>
      <c r="B33" s="125"/>
      <c r="C33" s="126"/>
      <c r="D33" s="126"/>
      <c r="E33" s="127"/>
      <c r="F33" s="127"/>
      <c r="G33" s="126"/>
      <c r="H33" s="128"/>
      <c r="I33" s="128"/>
      <c r="J33" s="128"/>
      <c r="K33" s="128"/>
      <c r="L33" s="126"/>
      <c r="M33" s="126"/>
      <c r="N33" s="126"/>
    </row>
    <row r="34" spans="1:14" s="74" customFormat="1" x14ac:dyDescent="0.2">
      <c r="A34" s="125"/>
      <c r="B34" s="125"/>
      <c r="C34" s="126"/>
      <c r="D34" s="126"/>
      <c r="E34" s="127"/>
      <c r="F34" s="127"/>
      <c r="G34" s="126"/>
      <c r="H34" s="128"/>
      <c r="I34" s="128"/>
      <c r="J34" s="128"/>
      <c r="K34" s="128"/>
      <c r="L34" s="126"/>
      <c r="M34" s="126"/>
      <c r="N34" s="126"/>
    </row>
    <row r="35" spans="1:14" s="74" customFormat="1" x14ac:dyDescent="0.2">
      <c r="A35" s="125"/>
      <c r="B35" s="125"/>
      <c r="C35" s="126"/>
      <c r="D35" s="126"/>
      <c r="E35" s="127"/>
      <c r="F35" s="127"/>
      <c r="G35" s="126"/>
      <c r="H35" s="128"/>
      <c r="I35" s="128"/>
      <c r="J35" s="128"/>
      <c r="K35" s="128"/>
      <c r="L35" s="126"/>
      <c r="M35" s="126"/>
      <c r="N35" s="126"/>
    </row>
    <row r="36" spans="1:14" s="74" customFormat="1" x14ac:dyDescent="0.2">
      <c r="A36" s="125"/>
      <c r="B36" s="125"/>
      <c r="C36" s="126"/>
      <c r="D36" s="126"/>
      <c r="E36" s="127"/>
      <c r="F36" s="127"/>
      <c r="G36" s="126"/>
      <c r="H36" s="128"/>
      <c r="I36" s="128"/>
      <c r="J36" s="128"/>
      <c r="K36" s="128"/>
      <c r="L36" s="126"/>
      <c r="M36" s="126"/>
      <c r="N36" s="126"/>
    </row>
    <row r="37" spans="1:14" s="74" customFormat="1" x14ac:dyDescent="0.2">
      <c r="A37" s="125"/>
      <c r="B37" s="125"/>
      <c r="C37" s="126"/>
      <c r="D37" s="126"/>
      <c r="E37" s="127"/>
      <c r="F37" s="127"/>
      <c r="G37" s="126"/>
      <c r="H37" s="128"/>
      <c r="I37" s="128"/>
      <c r="J37" s="128"/>
      <c r="K37" s="128"/>
      <c r="L37" s="126"/>
      <c r="M37" s="126"/>
      <c r="N37" s="126"/>
    </row>
    <row r="38" spans="1:14" s="74" customFormat="1" x14ac:dyDescent="0.2">
      <c r="A38" s="125"/>
      <c r="B38" s="125"/>
      <c r="C38" s="126"/>
      <c r="D38" s="126"/>
      <c r="E38" s="127"/>
      <c r="F38" s="127"/>
      <c r="G38" s="126"/>
      <c r="H38" s="128"/>
      <c r="I38" s="128"/>
      <c r="J38" s="128"/>
      <c r="K38" s="128"/>
      <c r="L38" s="126"/>
      <c r="M38" s="126"/>
      <c r="N38" s="126"/>
    </row>
    <row r="39" spans="1:14" s="74" customFormat="1" x14ac:dyDescent="0.2">
      <c r="A39" s="125"/>
      <c r="B39" s="125"/>
      <c r="C39" s="126"/>
      <c r="D39" s="126"/>
      <c r="E39" s="127"/>
      <c r="F39" s="127"/>
      <c r="G39" s="126"/>
      <c r="H39" s="128"/>
      <c r="I39" s="128"/>
      <c r="J39" s="128"/>
      <c r="K39" s="128"/>
      <c r="L39" s="126"/>
      <c r="M39" s="126"/>
      <c r="N39" s="126"/>
    </row>
    <row r="40" spans="1:14" s="74" customFormat="1" x14ac:dyDescent="0.2">
      <c r="A40" s="125"/>
      <c r="B40" s="125"/>
      <c r="C40" s="126"/>
      <c r="D40" s="126"/>
      <c r="E40" s="127"/>
      <c r="F40" s="127"/>
      <c r="G40" s="126"/>
      <c r="H40" s="128"/>
      <c r="I40" s="128"/>
      <c r="J40" s="128"/>
      <c r="K40" s="128"/>
      <c r="L40" s="126"/>
      <c r="M40" s="126"/>
      <c r="N40" s="126"/>
    </row>
    <row r="41" spans="1:14" s="74" customFormat="1" x14ac:dyDescent="0.2">
      <c r="A41" s="125"/>
      <c r="B41" s="125"/>
      <c r="C41" s="126"/>
      <c r="D41" s="126"/>
      <c r="E41" s="127"/>
      <c r="F41" s="127"/>
      <c r="G41" s="126"/>
      <c r="H41" s="128"/>
      <c r="I41" s="128"/>
      <c r="J41" s="128"/>
      <c r="K41" s="128"/>
      <c r="L41" s="126"/>
      <c r="M41" s="126"/>
      <c r="N41" s="126"/>
    </row>
    <row r="42" spans="1:14" s="74" customFormat="1" x14ac:dyDescent="0.2">
      <c r="A42" s="125"/>
      <c r="B42" s="125"/>
      <c r="C42" s="126"/>
      <c r="D42" s="126"/>
      <c r="E42" s="127"/>
      <c r="F42" s="127"/>
      <c r="G42" s="126"/>
      <c r="H42" s="128"/>
      <c r="I42" s="128"/>
      <c r="J42" s="128"/>
      <c r="K42" s="128"/>
      <c r="L42" s="126"/>
      <c r="M42" s="126"/>
      <c r="N42" s="126"/>
    </row>
    <row r="43" spans="1:14" s="74" customFormat="1" x14ac:dyDescent="0.2">
      <c r="A43" s="125"/>
      <c r="B43" s="125"/>
      <c r="C43" s="126"/>
      <c r="D43" s="126"/>
      <c r="E43" s="127"/>
      <c r="F43" s="127"/>
      <c r="G43" s="126"/>
      <c r="H43" s="128"/>
      <c r="I43" s="128"/>
      <c r="J43" s="128"/>
      <c r="K43" s="128"/>
      <c r="L43" s="126"/>
      <c r="M43" s="126"/>
      <c r="N43" s="126"/>
    </row>
    <row r="44" spans="1:14" s="74" customFormat="1" x14ac:dyDescent="0.2">
      <c r="A44" s="125"/>
      <c r="B44" s="125"/>
      <c r="C44" s="126"/>
      <c r="D44" s="126"/>
      <c r="E44" s="127"/>
      <c r="F44" s="127"/>
      <c r="G44" s="126"/>
      <c r="H44" s="128"/>
      <c r="I44" s="128"/>
      <c r="J44" s="128"/>
      <c r="K44" s="128"/>
      <c r="L44" s="126"/>
      <c r="M44" s="126"/>
      <c r="N44" s="126"/>
    </row>
    <row r="45" spans="1:14" s="74" customFormat="1" x14ac:dyDescent="0.2">
      <c r="A45" s="125"/>
      <c r="B45" s="125"/>
      <c r="C45" s="126"/>
      <c r="D45" s="126"/>
      <c r="E45" s="127"/>
      <c r="F45" s="127"/>
      <c r="G45" s="126"/>
      <c r="H45" s="128"/>
      <c r="I45" s="128"/>
      <c r="J45" s="128"/>
      <c r="K45" s="128"/>
      <c r="L45" s="126"/>
      <c r="M45" s="126"/>
      <c r="N45" s="126"/>
    </row>
    <row r="46" spans="1:14" s="74" customFormat="1" x14ac:dyDescent="0.2">
      <c r="A46" s="125"/>
      <c r="B46" s="125"/>
      <c r="C46" s="126"/>
      <c r="D46" s="126"/>
      <c r="E46" s="127"/>
      <c r="F46" s="127"/>
      <c r="G46" s="126"/>
      <c r="H46" s="128"/>
      <c r="I46" s="128"/>
      <c r="J46" s="128"/>
      <c r="K46" s="128"/>
      <c r="L46" s="126"/>
      <c r="M46" s="126"/>
      <c r="N46" s="126"/>
    </row>
    <row r="47" spans="1:14" s="74" customFormat="1" x14ac:dyDescent="0.2">
      <c r="A47" s="125"/>
      <c r="B47" s="125"/>
      <c r="C47" s="126"/>
      <c r="D47" s="126"/>
      <c r="E47" s="127"/>
      <c r="F47" s="127"/>
      <c r="G47" s="126"/>
      <c r="H47" s="128"/>
      <c r="I47" s="128"/>
      <c r="J47" s="128"/>
      <c r="K47" s="128"/>
      <c r="L47" s="126"/>
      <c r="M47" s="126"/>
      <c r="N47" s="126"/>
    </row>
    <row r="48" spans="1:14" s="74" customFormat="1" x14ac:dyDescent="0.2">
      <c r="A48" s="125"/>
      <c r="B48" s="125"/>
      <c r="C48" s="126"/>
      <c r="D48" s="126"/>
      <c r="E48" s="127"/>
      <c r="F48" s="127"/>
      <c r="G48" s="126"/>
      <c r="H48" s="128"/>
      <c r="I48" s="128"/>
      <c r="J48" s="128"/>
      <c r="K48" s="128"/>
      <c r="L48" s="126"/>
      <c r="M48" s="126"/>
      <c r="N48" s="126"/>
    </row>
    <row r="49" spans="1:14" s="74" customFormat="1" x14ac:dyDescent="0.2">
      <c r="A49" s="125"/>
      <c r="B49" s="125"/>
      <c r="C49" s="126"/>
      <c r="D49" s="126"/>
      <c r="E49" s="127"/>
      <c r="F49" s="127"/>
      <c r="G49" s="126"/>
      <c r="H49" s="128"/>
      <c r="I49" s="128"/>
      <c r="J49" s="128"/>
      <c r="K49" s="128"/>
      <c r="L49" s="126"/>
      <c r="M49" s="126"/>
      <c r="N49" s="126"/>
    </row>
    <row r="50" spans="1:14" s="74" customFormat="1" x14ac:dyDescent="0.2">
      <c r="A50" s="125"/>
      <c r="B50" s="125"/>
      <c r="C50" s="126"/>
      <c r="D50" s="126"/>
      <c r="E50" s="127"/>
      <c r="F50" s="127"/>
      <c r="G50" s="126"/>
      <c r="H50" s="128"/>
      <c r="I50" s="128"/>
      <c r="J50" s="128"/>
      <c r="K50" s="128"/>
      <c r="L50" s="126"/>
      <c r="M50" s="126"/>
      <c r="N50" s="126"/>
    </row>
    <row r="51" spans="1:14" s="74" customFormat="1" x14ac:dyDescent="0.2">
      <c r="A51" s="125"/>
      <c r="B51" s="125"/>
      <c r="C51" s="126"/>
      <c r="D51" s="126"/>
      <c r="E51" s="127"/>
      <c r="F51" s="127"/>
      <c r="G51" s="126"/>
      <c r="H51" s="128"/>
      <c r="I51" s="128"/>
      <c r="J51" s="128"/>
      <c r="K51" s="128"/>
      <c r="L51" s="126"/>
      <c r="M51" s="126"/>
      <c r="N51" s="126"/>
    </row>
    <row r="52" spans="1:14" s="74" customFormat="1" x14ac:dyDescent="0.2">
      <c r="A52" s="125"/>
      <c r="B52" s="125"/>
      <c r="C52" s="126"/>
      <c r="D52" s="126"/>
      <c r="E52" s="127"/>
      <c r="F52" s="127"/>
      <c r="G52" s="126"/>
      <c r="H52" s="128"/>
      <c r="I52" s="128"/>
      <c r="J52" s="128"/>
      <c r="K52" s="128"/>
      <c r="L52" s="126"/>
      <c r="M52" s="126"/>
      <c r="N52" s="126"/>
    </row>
    <row r="53" spans="1:14" s="74" customFormat="1" x14ac:dyDescent="0.2">
      <c r="A53" s="125"/>
      <c r="B53" s="125"/>
      <c r="C53" s="126"/>
      <c r="D53" s="126"/>
      <c r="E53" s="127"/>
      <c r="F53" s="127"/>
      <c r="G53" s="126"/>
      <c r="H53" s="128"/>
      <c r="I53" s="128"/>
      <c r="J53" s="128"/>
      <c r="K53" s="128"/>
      <c r="L53" s="126"/>
      <c r="M53" s="126"/>
      <c r="N53" s="126"/>
    </row>
    <row r="54" spans="1:14" s="74" customFormat="1" x14ac:dyDescent="0.2">
      <c r="A54" s="125"/>
      <c r="B54" s="125"/>
      <c r="C54" s="126"/>
      <c r="D54" s="126"/>
      <c r="E54" s="127"/>
      <c r="F54" s="127"/>
      <c r="G54" s="126"/>
      <c r="H54" s="128"/>
      <c r="I54" s="128"/>
      <c r="J54" s="128"/>
      <c r="K54" s="128"/>
      <c r="L54" s="126"/>
      <c r="M54" s="126"/>
      <c r="N54" s="126"/>
    </row>
    <row r="55" spans="1:14" s="74" customFormat="1" x14ac:dyDescent="0.2">
      <c r="A55" s="125"/>
      <c r="B55" s="125"/>
      <c r="C55" s="126"/>
      <c r="D55" s="126"/>
      <c r="E55" s="127"/>
      <c r="F55" s="127"/>
      <c r="G55" s="126"/>
      <c r="H55" s="128"/>
      <c r="I55" s="128"/>
      <c r="J55" s="128"/>
      <c r="K55" s="128"/>
      <c r="L55" s="126"/>
      <c r="M55" s="126"/>
      <c r="N55" s="126"/>
    </row>
    <row r="56" spans="1:14" s="74" customFormat="1" x14ac:dyDescent="0.2">
      <c r="A56" s="125"/>
      <c r="B56" s="125"/>
      <c r="C56" s="126"/>
      <c r="D56" s="126"/>
      <c r="E56" s="127"/>
      <c r="F56" s="127"/>
      <c r="G56" s="126"/>
      <c r="H56" s="128"/>
      <c r="I56" s="128"/>
      <c r="J56" s="128"/>
      <c r="K56" s="128"/>
      <c r="L56" s="126"/>
      <c r="M56" s="126"/>
      <c r="N56" s="126"/>
    </row>
    <row r="57" spans="1:14" s="74" customFormat="1" x14ac:dyDescent="0.2">
      <c r="A57" s="125"/>
      <c r="B57" s="125"/>
      <c r="C57" s="126"/>
      <c r="D57" s="126"/>
      <c r="E57" s="127"/>
      <c r="F57" s="127"/>
      <c r="G57" s="126"/>
      <c r="H57" s="128"/>
      <c r="I57" s="128"/>
      <c r="J57" s="128"/>
      <c r="K57" s="128"/>
      <c r="L57" s="126"/>
      <c r="M57" s="126"/>
      <c r="N57" s="126"/>
    </row>
    <row r="58" spans="1:14" s="74" customFormat="1" x14ac:dyDescent="0.2">
      <c r="A58" s="125"/>
      <c r="B58" s="125"/>
      <c r="C58" s="126"/>
      <c r="D58" s="126"/>
      <c r="E58" s="127"/>
      <c r="F58" s="127"/>
      <c r="G58" s="126"/>
      <c r="H58" s="128"/>
      <c r="I58" s="128"/>
      <c r="J58" s="128"/>
      <c r="K58" s="128"/>
      <c r="L58" s="126"/>
      <c r="M58" s="126"/>
      <c r="N58" s="126"/>
    </row>
    <row r="59" spans="1:14" s="74" customFormat="1" x14ac:dyDescent="0.2">
      <c r="A59" s="125"/>
      <c r="B59" s="125"/>
      <c r="C59" s="126"/>
      <c r="D59" s="126"/>
      <c r="E59" s="127"/>
      <c r="F59" s="127"/>
      <c r="G59" s="126"/>
      <c r="H59" s="128"/>
      <c r="I59" s="128"/>
      <c r="J59" s="128"/>
      <c r="K59" s="128"/>
      <c r="L59" s="126"/>
      <c r="M59" s="126"/>
      <c r="N59" s="126"/>
    </row>
    <row r="60" spans="1:14" s="74" customFormat="1" x14ac:dyDescent="0.2">
      <c r="A60" s="125"/>
      <c r="B60" s="125"/>
      <c r="C60" s="126"/>
      <c r="D60" s="126"/>
      <c r="E60" s="127"/>
      <c r="F60" s="127"/>
      <c r="G60" s="126"/>
      <c r="H60" s="128"/>
      <c r="I60" s="128"/>
      <c r="J60" s="128"/>
      <c r="K60" s="128"/>
      <c r="L60" s="126"/>
      <c r="M60" s="126"/>
      <c r="N60" s="126"/>
    </row>
    <row r="61" spans="1:14" s="74" customFormat="1" x14ac:dyDescent="0.2">
      <c r="A61" s="125"/>
      <c r="B61" s="125"/>
      <c r="C61" s="126"/>
      <c r="D61" s="126"/>
      <c r="E61" s="127"/>
      <c r="F61" s="127"/>
      <c r="G61" s="126"/>
      <c r="H61" s="128"/>
      <c r="I61" s="128"/>
      <c r="J61" s="128"/>
      <c r="K61" s="128"/>
      <c r="L61" s="126"/>
      <c r="M61" s="126"/>
      <c r="N61" s="126"/>
    </row>
    <row r="62" spans="1:14" s="74" customFormat="1" x14ac:dyDescent="0.2">
      <c r="A62" s="125"/>
      <c r="B62" s="125"/>
      <c r="C62" s="126"/>
      <c r="D62" s="126"/>
      <c r="E62" s="127"/>
      <c r="F62" s="127"/>
      <c r="G62" s="126"/>
      <c r="H62" s="128"/>
      <c r="I62" s="128"/>
      <c r="J62" s="128"/>
      <c r="K62" s="128"/>
      <c r="L62" s="126"/>
      <c r="M62" s="126"/>
      <c r="N62" s="126"/>
    </row>
    <row r="63" spans="1:14" s="74" customFormat="1" x14ac:dyDescent="0.2">
      <c r="A63" s="125"/>
      <c r="B63" s="125"/>
      <c r="C63" s="126"/>
      <c r="D63" s="126"/>
      <c r="E63" s="127"/>
      <c r="F63" s="127"/>
      <c r="G63" s="126"/>
      <c r="H63" s="128"/>
      <c r="I63" s="128"/>
      <c r="J63" s="128"/>
      <c r="K63" s="128"/>
      <c r="L63" s="126"/>
      <c r="M63" s="126"/>
      <c r="N63" s="126"/>
    </row>
    <row r="64" spans="1:14" s="74" customFormat="1" x14ac:dyDescent="0.2">
      <c r="A64" s="125"/>
      <c r="B64" s="125"/>
      <c r="C64" s="126"/>
      <c r="D64" s="126"/>
      <c r="E64" s="127"/>
      <c r="F64" s="127"/>
      <c r="G64" s="126"/>
      <c r="H64" s="128"/>
      <c r="I64" s="128"/>
      <c r="J64" s="128"/>
      <c r="K64" s="128"/>
      <c r="L64" s="126"/>
      <c r="M64" s="126"/>
      <c r="N64" s="126"/>
    </row>
    <row r="65" spans="1:14" s="74" customFormat="1" x14ac:dyDescent="0.2">
      <c r="A65" s="125"/>
      <c r="B65" s="125"/>
      <c r="C65" s="126"/>
      <c r="D65" s="126"/>
      <c r="E65" s="127"/>
      <c r="F65" s="127"/>
      <c r="G65" s="126"/>
      <c r="H65" s="128"/>
      <c r="I65" s="128"/>
      <c r="J65" s="128"/>
      <c r="K65" s="128"/>
      <c r="L65" s="126"/>
      <c r="M65" s="126"/>
      <c r="N65" s="126"/>
    </row>
    <row r="66" spans="1:14" s="74" customFormat="1" x14ac:dyDescent="0.2">
      <c r="A66" s="125"/>
      <c r="B66" s="125"/>
      <c r="C66" s="126"/>
      <c r="D66" s="126"/>
      <c r="E66" s="127"/>
      <c r="F66" s="127"/>
      <c r="G66" s="126"/>
      <c r="H66" s="128"/>
      <c r="I66" s="128"/>
      <c r="J66" s="128"/>
      <c r="K66" s="128"/>
      <c r="L66" s="126"/>
      <c r="M66" s="126"/>
      <c r="N66" s="126"/>
    </row>
    <row r="67" spans="1:14" s="74" customFormat="1" x14ac:dyDescent="0.2">
      <c r="A67" s="125"/>
      <c r="B67" s="125"/>
      <c r="C67" s="126"/>
      <c r="D67" s="126"/>
      <c r="E67" s="127"/>
      <c r="F67" s="127"/>
      <c r="G67" s="126"/>
      <c r="H67" s="128"/>
      <c r="I67" s="128"/>
      <c r="J67" s="128"/>
      <c r="K67" s="128"/>
      <c r="L67" s="126"/>
      <c r="M67" s="126"/>
      <c r="N67" s="126"/>
    </row>
    <row r="68" spans="1:14" s="74" customFormat="1" x14ac:dyDescent="0.2">
      <c r="A68" s="125"/>
      <c r="B68" s="125"/>
      <c r="C68" s="126"/>
      <c r="D68" s="126"/>
      <c r="E68" s="127"/>
      <c r="F68" s="127"/>
      <c r="G68" s="126"/>
      <c r="H68" s="128"/>
      <c r="I68" s="128"/>
      <c r="J68" s="128"/>
      <c r="K68" s="128"/>
      <c r="L68" s="126"/>
      <c r="M68" s="126"/>
      <c r="N68" s="126"/>
    </row>
    <row r="69" spans="1:14" s="74" customFormat="1" x14ac:dyDescent="0.2">
      <c r="A69" s="125"/>
      <c r="B69" s="125"/>
      <c r="C69" s="126"/>
      <c r="D69" s="126"/>
      <c r="E69" s="127"/>
      <c r="F69" s="127"/>
      <c r="G69" s="126"/>
      <c r="H69" s="128"/>
      <c r="I69" s="128"/>
      <c r="J69" s="128"/>
      <c r="K69" s="128"/>
      <c r="L69" s="126"/>
      <c r="M69" s="126"/>
      <c r="N69" s="126"/>
    </row>
    <row r="70" spans="1:14" s="74" customFormat="1" x14ac:dyDescent="0.2">
      <c r="A70" s="125"/>
      <c r="B70" s="125"/>
      <c r="C70" s="126"/>
      <c r="D70" s="126"/>
      <c r="E70" s="127"/>
      <c r="F70" s="127"/>
      <c r="G70" s="126"/>
      <c r="H70" s="128"/>
      <c r="I70" s="128"/>
      <c r="J70" s="128"/>
      <c r="K70" s="128"/>
      <c r="L70" s="126"/>
      <c r="M70" s="126"/>
      <c r="N70" s="126"/>
    </row>
    <row r="71" spans="1:14" s="74" customFormat="1" x14ac:dyDescent="0.2">
      <c r="A71" s="125"/>
      <c r="B71" s="125"/>
      <c r="C71" s="126"/>
      <c r="D71" s="126"/>
      <c r="E71" s="127"/>
      <c r="F71" s="127"/>
      <c r="G71" s="126"/>
      <c r="H71" s="128"/>
      <c r="I71" s="128"/>
      <c r="J71" s="128"/>
      <c r="K71" s="128"/>
      <c r="L71" s="126"/>
      <c r="M71" s="126"/>
      <c r="N71" s="126"/>
    </row>
    <row r="72" spans="1:14" s="74" customFormat="1" x14ac:dyDescent="0.2">
      <c r="A72" s="125"/>
      <c r="B72" s="125"/>
      <c r="C72" s="126"/>
      <c r="D72" s="126"/>
      <c r="E72" s="127"/>
      <c r="F72" s="127"/>
      <c r="G72" s="126"/>
      <c r="H72" s="128"/>
      <c r="I72" s="128"/>
      <c r="J72" s="128"/>
      <c r="K72" s="128"/>
      <c r="L72" s="126"/>
      <c r="M72" s="126"/>
      <c r="N72" s="126"/>
    </row>
    <row r="73" spans="1:14" s="74" customFormat="1" x14ac:dyDescent="0.2">
      <c r="A73" s="125"/>
      <c r="B73" s="125"/>
      <c r="C73" s="126"/>
      <c r="D73" s="126"/>
      <c r="E73" s="127"/>
      <c r="F73" s="127"/>
      <c r="G73" s="126"/>
      <c r="H73" s="128"/>
      <c r="I73" s="128"/>
      <c r="J73" s="128"/>
      <c r="K73" s="128"/>
      <c r="L73" s="126"/>
      <c r="M73" s="126"/>
      <c r="N73" s="126"/>
    </row>
    <row r="74" spans="1:14" s="74" customFormat="1" x14ac:dyDescent="0.2">
      <c r="A74" s="125"/>
      <c r="B74" s="125"/>
      <c r="C74" s="126"/>
      <c r="D74" s="126"/>
      <c r="E74" s="127"/>
      <c r="F74" s="127"/>
      <c r="G74" s="126"/>
      <c r="H74" s="128"/>
      <c r="I74" s="128"/>
      <c r="J74" s="128"/>
      <c r="K74" s="128"/>
      <c r="L74" s="126"/>
      <c r="M74" s="126"/>
      <c r="N74" s="126"/>
    </row>
    <row r="75" spans="1:14" s="74" customFormat="1" x14ac:dyDescent="0.2">
      <c r="A75" s="125"/>
      <c r="B75" s="125"/>
      <c r="C75" s="126"/>
      <c r="D75" s="126"/>
      <c r="E75" s="127"/>
      <c r="F75" s="127"/>
      <c r="G75" s="126"/>
      <c r="H75" s="128"/>
      <c r="I75" s="128"/>
      <c r="J75" s="128"/>
      <c r="K75" s="128"/>
      <c r="L75" s="126"/>
      <c r="M75" s="126"/>
      <c r="N75" s="126"/>
    </row>
    <row r="76" spans="1:14" s="74" customFormat="1" x14ac:dyDescent="0.2">
      <c r="A76" s="125"/>
      <c r="B76" s="125"/>
      <c r="C76" s="126"/>
      <c r="D76" s="126"/>
      <c r="E76" s="127"/>
      <c r="F76" s="127"/>
      <c r="G76" s="126"/>
      <c r="H76" s="128"/>
      <c r="I76" s="128"/>
      <c r="J76" s="128"/>
      <c r="K76" s="128"/>
      <c r="L76" s="126"/>
      <c r="M76" s="126"/>
      <c r="N76" s="126"/>
    </row>
    <row r="77" spans="1:14" s="74" customFormat="1" x14ac:dyDescent="0.2">
      <c r="A77" s="125"/>
      <c r="B77" s="125"/>
      <c r="C77" s="126"/>
      <c r="D77" s="126"/>
      <c r="E77" s="127"/>
      <c r="F77" s="127"/>
      <c r="G77" s="126"/>
      <c r="H77" s="128"/>
      <c r="I77" s="128"/>
      <c r="J77" s="128"/>
      <c r="K77" s="128"/>
      <c r="L77" s="126"/>
      <c r="M77" s="126"/>
      <c r="N77" s="126"/>
    </row>
    <row r="78" spans="1:14" s="74" customFormat="1" x14ac:dyDescent="0.2">
      <c r="A78" s="125"/>
      <c r="B78" s="125"/>
      <c r="C78" s="126"/>
      <c r="D78" s="126"/>
      <c r="E78" s="127"/>
      <c r="F78" s="127"/>
      <c r="G78" s="126"/>
      <c r="H78" s="128"/>
      <c r="I78" s="128"/>
      <c r="J78" s="128"/>
      <c r="K78" s="128"/>
      <c r="L78" s="126"/>
      <c r="M78" s="126"/>
      <c r="N78" s="126"/>
    </row>
    <row r="79" spans="1:14" s="74" customFormat="1" x14ac:dyDescent="0.2">
      <c r="A79" s="125"/>
      <c r="B79" s="125"/>
      <c r="C79" s="126"/>
      <c r="D79" s="126"/>
      <c r="E79" s="127"/>
      <c r="F79" s="127"/>
      <c r="G79" s="126"/>
      <c r="H79" s="128"/>
      <c r="I79" s="128"/>
      <c r="J79" s="128"/>
      <c r="K79" s="128"/>
      <c r="L79" s="126"/>
      <c r="M79" s="126"/>
      <c r="N79" s="126"/>
    </row>
    <row r="80" spans="1:14" s="74" customFormat="1" x14ac:dyDescent="0.2">
      <c r="A80" s="125"/>
      <c r="B80" s="125"/>
      <c r="C80" s="126"/>
      <c r="D80" s="126"/>
      <c r="E80" s="127"/>
      <c r="F80" s="127"/>
      <c r="G80" s="126"/>
      <c r="H80" s="128"/>
      <c r="I80" s="128"/>
      <c r="J80" s="128"/>
      <c r="K80" s="128"/>
      <c r="L80" s="126"/>
      <c r="M80" s="126"/>
      <c r="N80" s="126"/>
    </row>
    <row r="81" spans="1:14" s="74" customFormat="1" x14ac:dyDescent="0.2">
      <c r="A81" s="125"/>
      <c r="B81" s="125"/>
      <c r="C81" s="126"/>
      <c r="D81" s="126"/>
      <c r="E81" s="127"/>
      <c r="F81" s="127"/>
      <c r="G81" s="126"/>
      <c r="H81" s="128"/>
      <c r="I81" s="128"/>
      <c r="J81" s="128"/>
      <c r="K81" s="128"/>
      <c r="L81" s="126"/>
      <c r="M81" s="126"/>
      <c r="N81" s="126"/>
    </row>
    <row r="82" spans="1:14" s="74" customFormat="1" x14ac:dyDescent="0.2">
      <c r="A82" s="125"/>
      <c r="B82" s="125"/>
      <c r="C82" s="126"/>
      <c r="D82" s="126"/>
      <c r="E82" s="127"/>
      <c r="F82" s="127"/>
      <c r="G82" s="126"/>
      <c r="H82" s="128"/>
      <c r="I82" s="128"/>
      <c r="J82" s="128"/>
      <c r="K82" s="128"/>
      <c r="L82" s="126"/>
      <c r="M82" s="126"/>
      <c r="N82" s="126"/>
    </row>
    <row r="83" spans="1:14" s="74" customFormat="1" x14ac:dyDescent="0.2">
      <c r="A83" s="125"/>
      <c r="B83" s="125"/>
      <c r="C83" s="126"/>
      <c r="D83" s="126"/>
      <c r="E83" s="127"/>
      <c r="F83" s="127"/>
      <c r="G83" s="126"/>
      <c r="H83" s="128"/>
      <c r="I83" s="128"/>
      <c r="J83" s="128"/>
      <c r="K83" s="128"/>
      <c r="L83" s="126"/>
      <c r="M83" s="126"/>
      <c r="N83" s="126"/>
    </row>
    <row r="84" spans="1:14" s="74" customFormat="1" x14ac:dyDescent="0.2">
      <c r="A84" s="125"/>
      <c r="B84" s="125"/>
      <c r="C84" s="126"/>
      <c r="D84" s="126"/>
      <c r="E84" s="127"/>
      <c r="F84" s="127"/>
      <c r="G84" s="126"/>
      <c r="H84" s="128"/>
      <c r="I84" s="128"/>
      <c r="J84" s="128"/>
      <c r="K84" s="128"/>
      <c r="L84" s="126"/>
      <c r="M84" s="126"/>
      <c r="N84" s="126"/>
    </row>
    <row r="85" spans="1:14" s="74" customFormat="1" x14ac:dyDescent="0.2">
      <c r="A85" s="125"/>
      <c r="B85" s="125"/>
      <c r="C85" s="126"/>
      <c r="D85" s="126"/>
      <c r="E85" s="127"/>
      <c r="F85" s="127"/>
      <c r="G85" s="126"/>
      <c r="H85" s="128"/>
      <c r="I85" s="128"/>
      <c r="J85" s="128"/>
      <c r="K85" s="128"/>
      <c r="L85" s="126"/>
      <c r="M85" s="126"/>
      <c r="N85" s="126"/>
    </row>
    <row r="86" spans="1:14" s="74" customFormat="1" x14ac:dyDescent="0.2">
      <c r="A86" s="125"/>
      <c r="B86" s="125"/>
      <c r="C86" s="126"/>
      <c r="D86" s="126"/>
      <c r="E86" s="127"/>
      <c r="F86" s="127"/>
      <c r="G86" s="126"/>
      <c r="H86" s="128"/>
      <c r="I86" s="128"/>
      <c r="J86" s="128"/>
      <c r="K86" s="128"/>
      <c r="L86" s="126"/>
      <c r="M86" s="126"/>
      <c r="N86" s="126"/>
    </row>
    <row r="87" spans="1:14" s="74" customFormat="1" x14ac:dyDescent="0.2">
      <c r="A87" s="125"/>
      <c r="B87" s="125"/>
      <c r="C87" s="126"/>
      <c r="D87" s="126"/>
      <c r="E87" s="127"/>
      <c r="F87" s="127"/>
      <c r="G87" s="126"/>
      <c r="H87" s="128"/>
      <c r="I87" s="128"/>
      <c r="J87" s="128"/>
      <c r="K87" s="128"/>
      <c r="L87" s="126"/>
      <c r="M87" s="126"/>
      <c r="N87" s="126"/>
    </row>
    <row r="88" spans="1:14" s="74" customFormat="1" x14ac:dyDescent="0.2">
      <c r="A88" s="125"/>
      <c r="B88" s="125"/>
      <c r="C88" s="126"/>
      <c r="D88" s="126"/>
      <c r="E88" s="127"/>
      <c r="F88" s="127"/>
      <c r="G88" s="126"/>
      <c r="H88" s="128"/>
      <c r="I88" s="128"/>
      <c r="J88" s="128"/>
      <c r="K88" s="128"/>
      <c r="L88" s="126"/>
      <c r="M88" s="126"/>
      <c r="N88" s="126"/>
    </row>
    <row r="89" spans="1:14" s="74" customFormat="1" x14ac:dyDescent="0.2">
      <c r="A89" s="125"/>
      <c r="B89" s="125"/>
      <c r="C89" s="126"/>
      <c r="D89" s="126"/>
      <c r="E89" s="127"/>
      <c r="F89" s="127"/>
      <c r="G89" s="126"/>
      <c r="H89" s="128"/>
      <c r="I89" s="128"/>
      <c r="J89" s="128"/>
      <c r="K89" s="128"/>
      <c r="L89" s="126"/>
      <c r="M89" s="126"/>
      <c r="N89" s="126"/>
    </row>
    <row r="90" spans="1:14" s="74" customFormat="1" x14ac:dyDescent="0.2">
      <c r="A90" s="125"/>
      <c r="B90" s="125"/>
      <c r="C90" s="126"/>
      <c r="D90" s="126"/>
      <c r="E90" s="127"/>
      <c r="F90" s="127"/>
      <c r="G90" s="126"/>
      <c r="H90" s="128"/>
      <c r="I90" s="128"/>
      <c r="J90" s="128"/>
      <c r="K90" s="128"/>
      <c r="L90" s="126"/>
      <c r="M90" s="126"/>
      <c r="N90" s="126"/>
    </row>
    <row r="91" spans="1:14" s="74" customFormat="1" x14ac:dyDescent="0.2">
      <c r="A91" s="125"/>
      <c r="B91" s="125"/>
      <c r="C91" s="126"/>
      <c r="D91" s="126"/>
      <c r="E91" s="127"/>
      <c r="F91" s="127"/>
      <c r="G91" s="126"/>
      <c r="H91" s="128"/>
      <c r="I91" s="128"/>
      <c r="J91" s="128"/>
      <c r="K91" s="128"/>
      <c r="L91" s="126"/>
      <c r="M91" s="126"/>
      <c r="N91" s="126"/>
    </row>
    <row r="92" spans="1:14" s="74" customFormat="1" x14ac:dyDescent="0.2">
      <c r="A92" s="125"/>
      <c r="B92" s="125"/>
      <c r="C92" s="126"/>
      <c r="D92" s="126"/>
      <c r="E92" s="127"/>
      <c r="F92" s="127"/>
      <c r="G92" s="126"/>
      <c r="H92" s="128"/>
      <c r="I92" s="128"/>
      <c r="J92" s="128"/>
      <c r="K92" s="128"/>
      <c r="L92" s="126"/>
      <c r="M92" s="126"/>
      <c r="N92" s="126"/>
    </row>
    <row r="93" spans="1:14" s="74" customFormat="1" x14ac:dyDescent="0.2">
      <c r="A93" s="125"/>
      <c r="B93" s="125"/>
      <c r="C93" s="126"/>
      <c r="D93" s="126"/>
      <c r="E93" s="127"/>
      <c r="F93" s="127"/>
      <c r="G93" s="126"/>
      <c r="H93" s="128"/>
      <c r="I93" s="128"/>
      <c r="J93" s="128"/>
      <c r="K93" s="128"/>
      <c r="L93" s="126"/>
      <c r="M93" s="126"/>
      <c r="N93" s="126"/>
    </row>
    <row r="94" spans="1:14" s="74" customFormat="1" x14ac:dyDescent="0.2">
      <c r="A94" s="125"/>
      <c r="B94" s="125"/>
      <c r="C94" s="126"/>
      <c r="D94" s="126"/>
      <c r="E94" s="127"/>
      <c r="F94" s="127"/>
      <c r="G94" s="126"/>
      <c r="H94" s="128"/>
      <c r="I94" s="128"/>
      <c r="J94" s="128"/>
      <c r="K94" s="128"/>
      <c r="L94" s="126"/>
      <c r="M94" s="126"/>
      <c r="N94" s="126"/>
    </row>
    <row r="95" spans="1:14" s="74" customFormat="1" x14ac:dyDescent="0.2">
      <c r="A95" s="125"/>
      <c r="B95" s="125"/>
      <c r="C95" s="126"/>
      <c r="D95" s="126"/>
      <c r="E95" s="127"/>
      <c r="F95" s="127"/>
      <c r="G95" s="126"/>
      <c r="H95" s="128"/>
      <c r="I95" s="128"/>
      <c r="J95" s="128"/>
      <c r="K95" s="128"/>
      <c r="L95" s="126"/>
      <c r="M95" s="126"/>
      <c r="N95" s="126"/>
    </row>
    <row r="96" spans="1:14" s="74" customFormat="1" x14ac:dyDescent="0.2">
      <c r="A96" s="125"/>
      <c r="B96" s="125"/>
      <c r="C96" s="126"/>
      <c r="D96" s="126"/>
      <c r="E96" s="127"/>
      <c r="F96" s="127"/>
      <c r="G96" s="126"/>
      <c r="H96" s="128"/>
      <c r="I96" s="128"/>
      <c r="J96" s="128"/>
      <c r="K96" s="128"/>
      <c r="L96" s="126"/>
      <c r="M96" s="126"/>
      <c r="N96" s="126"/>
    </row>
    <row r="97" spans="1:14" s="74" customFormat="1" x14ac:dyDescent="0.2">
      <c r="A97" s="125"/>
      <c r="B97" s="125"/>
      <c r="C97" s="126"/>
      <c r="D97" s="126"/>
      <c r="E97" s="127"/>
      <c r="F97" s="127"/>
      <c r="G97" s="126"/>
      <c r="H97" s="128"/>
      <c r="I97" s="128"/>
      <c r="J97" s="128"/>
      <c r="K97" s="128"/>
      <c r="L97" s="126"/>
      <c r="M97" s="126"/>
      <c r="N97" s="126"/>
    </row>
    <row r="98" spans="1:14" s="74" customFormat="1" x14ac:dyDescent="0.2">
      <c r="A98" s="125"/>
      <c r="B98" s="125"/>
      <c r="C98" s="126"/>
      <c r="D98" s="126"/>
      <c r="E98" s="127"/>
      <c r="F98" s="127"/>
      <c r="G98" s="126"/>
      <c r="H98" s="128"/>
      <c r="I98" s="128"/>
      <c r="J98" s="128"/>
      <c r="K98" s="128"/>
      <c r="L98" s="126"/>
      <c r="M98" s="126"/>
      <c r="N98" s="126"/>
    </row>
    <row r="99" spans="1:14" s="74" customFormat="1" x14ac:dyDescent="0.2">
      <c r="A99" s="125"/>
      <c r="B99" s="125"/>
      <c r="C99" s="126"/>
      <c r="D99" s="126"/>
      <c r="E99" s="127"/>
      <c r="F99" s="127"/>
      <c r="G99" s="126"/>
      <c r="H99" s="128"/>
      <c r="I99" s="128"/>
      <c r="J99" s="128"/>
      <c r="K99" s="128"/>
      <c r="L99" s="126"/>
      <c r="M99" s="126"/>
      <c r="N99" s="126"/>
    </row>
    <row r="100" spans="1:14" s="74" customFormat="1" x14ac:dyDescent="0.2">
      <c r="A100" s="125"/>
      <c r="B100" s="125"/>
      <c r="C100" s="126"/>
      <c r="D100" s="126"/>
      <c r="E100" s="127"/>
      <c r="F100" s="127"/>
      <c r="G100" s="126"/>
      <c r="H100" s="128"/>
      <c r="I100" s="128"/>
      <c r="J100" s="128"/>
      <c r="K100" s="128"/>
      <c r="L100" s="126"/>
      <c r="M100" s="126"/>
      <c r="N100" s="126"/>
    </row>
    <row r="101" spans="1:14" s="74" customFormat="1" x14ac:dyDescent="0.2">
      <c r="A101" s="125"/>
      <c r="B101" s="125"/>
      <c r="C101" s="126"/>
      <c r="D101" s="126"/>
      <c r="E101" s="127"/>
      <c r="F101" s="127"/>
      <c r="G101" s="126"/>
      <c r="H101" s="128"/>
      <c r="I101" s="128"/>
      <c r="J101" s="128"/>
      <c r="K101" s="128"/>
      <c r="L101" s="126"/>
      <c r="M101" s="126"/>
      <c r="N101" s="126"/>
    </row>
    <row r="102" spans="1:14" s="74" customFormat="1" x14ac:dyDescent="0.2">
      <c r="A102" s="125"/>
      <c r="B102" s="125"/>
      <c r="C102" s="126"/>
      <c r="D102" s="126"/>
      <c r="E102" s="127"/>
      <c r="F102" s="127"/>
      <c r="G102" s="126"/>
      <c r="H102" s="128"/>
      <c r="I102" s="128"/>
      <c r="J102" s="128"/>
      <c r="K102" s="128"/>
      <c r="L102" s="126"/>
      <c r="M102" s="126"/>
      <c r="N102" s="126"/>
    </row>
    <row r="103" spans="1:14" s="74" customFormat="1" x14ac:dyDescent="0.2">
      <c r="A103" s="125"/>
      <c r="B103" s="125"/>
      <c r="C103" s="126"/>
      <c r="D103" s="126"/>
      <c r="E103" s="127"/>
      <c r="F103" s="127"/>
      <c r="G103" s="126"/>
      <c r="H103" s="128"/>
      <c r="I103" s="128"/>
      <c r="J103" s="128"/>
      <c r="K103" s="128"/>
      <c r="L103" s="126"/>
      <c r="M103" s="126"/>
      <c r="N103" s="126"/>
    </row>
    <row r="104" spans="1:14" s="74" customFormat="1" x14ac:dyDescent="0.2">
      <c r="A104" s="125"/>
      <c r="B104" s="125"/>
      <c r="C104" s="126"/>
      <c r="D104" s="126"/>
      <c r="E104" s="127"/>
      <c r="F104" s="127"/>
      <c r="G104" s="126"/>
      <c r="H104" s="128"/>
      <c r="I104" s="128"/>
      <c r="J104" s="128"/>
      <c r="K104" s="128"/>
      <c r="L104" s="126"/>
      <c r="M104" s="126"/>
      <c r="N104" s="126"/>
    </row>
    <row r="105" spans="1:14" s="74" customFormat="1" x14ac:dyDescent="0.2">
      <c r="A105" s="125"/>
      <c r="B105" s="125"/>
      <c r="C105" s="126"/>
      <c r="D105" s="126"/>
      <c r="E105" s="127"/>
      <c r="F105" s="127"/>
      <c r="G105" s="126"/>
      <c r="H105" s="128"/>
      <c r="I105" s="128"/>
      <c r="J105" s="128"/>
      <c r="K105" s="128"/>
      <c r="L105" s="126"/>
      <c r="M105" s="126"/>
      <c r="N105" s="126"/>
    </row>
    <row r="106" spans="1:14" s="74" customFormat="1" x14ac:dyDescent="0.2">
      <c r="A106" s="125"/>
      <c r="B106" s="125"/>
      <c r="C106" s="126"/>
      <c r="D106" s="126"/>
      <c r="E106" s="127"/>
      <c r="F106" s="127"/>
      <c r="G106" s="126"/>
      <c r="H106" s="128"/>
      <c r="I106" s="128"/>
      <c r="J106" s="128"/>
      <c r="K106" s="128"/>
      <c r="L106" s="126"/>
      <c r="M106" s="126"/>
      <c r="N106" s="126"/>
    </row>
    <row r="107" spans="1:14" s="74" customFormat="1" x14ac:dyDescent="0.2">
      <c r="A107" s="125"/>
      <c r="B107" s="125"/>
      <c r="C107" s="126"/>
      <c r="D107" s="126"/>
      <c r="E107" s="127"/>
      <c r="F107" s="127"/>
      <c r="G107" s="126"/>
      <c r="H107" s="128"/>
      <c r="I107" s="128"/>
      <c r="J107" s="128"/>
      <c r="K107" s="128"/>
      <c r="L107" s="126"/>
      <c r="M107" s="126"/>
      <c r="N107" s="126"/>
    </row>
    <row r="108" spans="1:14" s="74" customFormat="1" x14ac:dyDescent="0.2">
      <c r="A108" s="125"/>
      <c r="B108" s="125"/>
      <c r="C108" s="126"/>
      <c r="D108" s="126"/>
      <c r="E108" s="127"/>
      <c r="F108" s="127"/>
      <c r="G108" s="126"/>
      <c r="H108" s="128"/>
      <c r="I108" s="128"/>
      <c r="J108" s="128"/>
      <c r="K108" s="128"/>
      <c r="L108" s="126"/>
      <c r="M108" s="126"/>
      <c r="N108" s="126"/>
    </row>
    <row r="109" spans="1:14" s="74" customFormat="1" x14ac:dyDescent="0.2">
      <c r="A109" s="125"/>
      <c r="B109" s="125"/>
      <c r="C109" s="126"/>
      <c r="D109" s="126"/>
      <c r="E109" s="127"/>
      <c r="F109" s="127"/>
      <c r="G109" s="126"/>
      <c r="H109" s="128"/>
      <c r="I109" s="128"/>
      <c r="J109" s="128"/>
      <c r="K109" s="128"/>
      <c r="L109" s="126"/>
      <c r="M109" s="126"/>
      <c r="N109" s="126"/>
    </row>
    <row r="110" spans="1:14" s="74" customFormat="1" x14ac:dyDescent="0.2">
      <c r="A110" s="125"/>
      <c r="B110" s="125"/>
      <c r="C110" s="126"/>
      <c r="D110" s="126"/>
      <c r="E110" s="127"/>
      <c r="F110" s="127"/>
      <c r="G110" s="126"/>
      <c r="H110" s="128"/>
      <c r="I110" s="128"/>
      <c r="J110" s="128"/>
      <c r="K110" s="128"/>
      <c r="L110" s="126"/>
      <c r="M110" s="126"/>
      <c r="N110" s="126"/>
    </row>
    <row r="111" spans="1:14" s="74" customFormat="1" x14ac:dyDescent="0.2">
      <c r="A111" s="125"/>
      <c r="B111" s="125"/>
      <c r="C111" s="126"/>
      <c r="D111" s="126"/>
      <c r="E111" s="127"/>
      <c r="F111" s="127"/>
      <c r="G111" s="126"/>
      <c r="H111" s="128"/>
      <c r="I111" s="128"/>
      <c r="J111" s="128"/>
      <c r="K111" s="128"/>
      <c r="L111" s="126"/>
      <c r="M111" s="126"/>
      <c r="N111" s="126"/>
    </row>
    <row r="112" spans="1:14" s="74" customFormat="1" x14ac:dyDescent="0.2">
      <c r="A112" s="125"/>
      <c r="B112" s="125"/>
      <c r="C112" s="126"/>
      <c r="D112" s="126"/>
      <c r="E112" s="127"/>
      <c r="F112" s="127"/>
      <c r="G112" s="126"/>
      <c r="H112" s="128"/>
      <c r="I112" s="128"/>
      <c r="J112" s="128"/>
      <c r="K112" s="128"/>
      <c r="L112" s="126"/>
      <c r="M112" s="126"/>
      <c r="N112" s="126"/>
    </row>
    <row r="113" spans="1:14" s="74" customFormat="1" x14ac:dyDescent="0.2">
      <c r="A113" s="125"/>
      <c r="B113" s="125"/>
      <c r="C113" s="126"/>
      <c r="D113" s="126"/>
      <c r="E113" s="127"/>
      <c r="F113" s="127"/>
      <c r="G113" s="126"/>
      <c r="H113" s="128"/>
      <c r="I113" s="128"/>
      <c r="J113" s="128"/>
      <c r="K113" s="128"/>
      <c r="L113" s="126"/>
      <c r="M113" s="126"/>
      <c r="N113" s="126"/>
    </row>
    <row r="114" spans="1:14" s="74" customFormat="1" x14ac:dyDescent="0.2">
      <c r="A114" s="125"/>
      <c r="B114" s="125"/>
      <c r="C114" s="126"/>
      <c r="D114" s="126"/>
      <c r="E114" s="127"/>
      <c r="F114" s="127"/>
      <c r="G114" s="126"/>
      <c r="H114" s="128"/>
      <c r="I114" s="128"/>
      <c r="J114" s="128"/>
      <c r="K114" s="128"/>
      <c r="L114" s="126"/>
      <c r="M114" s="126"/>
      <c r="N114" s="126"/>
    </row>
    <row r="115" spans="1:14" s="74" customFormat="1" x14ac:dyDescent="0.2">
      <c r="A115" s="125"/>
      <c r="B115" s="125"/>
      <c r="C115" s="126"/>
      <c r="D115" s="126"/>
      <c r="E115" s="127"/>
      <c r="F115" s="127"/>
      <c r="G115" s="126"/>
      <c r="H115" s="128"/>
      <c r="I115" s="128"/>
      <c r="J115" s="128"/>
      <c r="K115" s="128"/>
      <c r="L115" s="126"/>
      <c r="M115" s="126"/>
      <c r="N115" s="126"/>
    </row>
    <row r="116" spans="1:14" s="74" customFormat="1" x14ac:dyDescent="0.2">
      <c r="A116" s="125"/>
      <c r="B116" s="125"/>
      <c r="C116" s="126"/>
      <c r="D116" s="126"/>
      <c r="E116" s="127"/>
      <c r="F116" s="127"/>
      <c r="G116" s="126"/>
      <c r="H116" s="128"/>
      <c r="I116" s="128"/>
      <c r="J116" s="128"/>
      <c r="K116" s="128"/>
      <c r="L116" s="126"/>
      <c r="M116" s="126"/>
      <c r="N116" s="126"/>
    </row>
    <row r="117" spans="1:14" s="74" customFormat="1" x14ac:dyDescent="0.2">
      <c r="A117" s="125"/>
      <c r="B117" s="125"/>
      <c r="C117" s="126"/>
      <c r="D117" s="126"/>
      <c r="E117" s="127"/>
      <c r="F117" s="127"/>
      <c r="G117" s="126"/>
      <c r="H117" s="128"/>
      <c r="I117" s="128"/>
      <c r="J117" s="128"/>
      <c r="K117" s="128"/>
      <c r="L117" s="126"/>
      <c r="M117" s="126"/>
      <c r="N117" s="126"/>
    </row>
    <row r="118" spans="1:14" s="74" customFormat="1" x14ac:dyDescent="0.2">
      <c r="A118" s="125"/>
      <c r="B118" s="125"/>
      <c r="C118" s="126"/>
      <c r="D118" s="126"/>
      <c r="E118" s="127"/>
      <c r="F118" s="127"/>
      <c r="G118" s="126"/>
      <c r="H118" s="128"/>
      <c r="I118" s="128"/>
      <c r="J118" s="128"/>
      <c r="K118" s="128"/>
      <c r="L118" s="126"/>
      <c r="M118" s="126"/>
      <c r="N118" s="126"/>
    </row>
    <row r="119" spans="1:14" s="74" customFormat="1" x14ac:dyDescent="0.2">
      <c r="A119" s="125"/>
      <c r="B119" s="125"/>
      <c r="C119" s="126"/>
      <c r="D119" s="126"/>
      <c r="E119" s="127"/>
      <c r="F119" s="127"/>
      <c r="G119" s="126"/>
      <c r="H119" s="128"/>
      <c r="I119" s="128"/>
      <c r="J119" s="128"/>
      <c r="K119" s="128"/>
      <c r="L119" s="126"/>
      <c r="M119" s="126"/>
      <c r="N119" s="126"/>
    </row>
    <row r="120" spans="1:14" s="74" customFormat="1" x14ac:dyDescent="0.2">
      <c r="A120" s="125"/>
      <c r="B120" s="125"/>
      <c r="C120" s="126"/>
      <c r="D120" s="126"/>
      <c r="E120" s="127"/>
      <c r="F120" s="127"/>
      <c r="G120" s="126"/>
      <c r="H120" s="128"/>
      <c r="I120" s="128"/>
      <c r="J120" s="128"/>
      <c r="K120" s="128"/>
      <c r="L120" s="126"/>
      <c r="M120" s="126"/>
      <c r="N120" s="126"/>
    </row>
    <row r="121" spans="1:14" s="74" customFormat="1" x14ac:dyDescent="0.2">
      <c r="A121" s="125"/>
      <c r="B121" s="125"/>
      <c r="C121" s="126"/>
      <c r="D121" s="126"/>
      <c r="E121" s="127"/>
      <c r="F121" s="127"/>
      <c r="G121" s="126"/>
      <c r="H121" s="128"/>
      <c r="I121" s="128"/>
      <c r="J121" s="128"/>
      <c r="K121" s="128"/>
      <c r="L121" s="126"/>
      <c r="M121" s="126"/>
      <c r="N121" s="126"/>
    </row>
    <row r="122" spans="1:14" s="74" customFormat="1" x14ac:dyDescent="0.2">
      <c r="A122" s="125"/>
      <c r="B122" s="125"/>
      <c r="C122" s="126"/>
      <c r="D122" s="126"/>
      <c r="E122" s="127"/>
      <c r="F122" s="127"/>
      <c r="G122" s="126"/>
      <c r="H122" s="128"/>
      <c r="I122" s="128"/>
      <c r="J122" s="128"/>
      <c r="K122" s="128"/>
      <c r="L122" s="126"/>
      <c r="M122" s="126"/>
      <c r="N122" s="126"/>
    </row>
    <row r="123" spans="1:14" s="74" customFormat="1" x14ac:dyDescent="0.2">
      <c r="A123" s="125"/>
      <c r="B123" s="125"/>
      <c r="C123" s="126"/>
      <c r="D123" s="126"/>
      <c r="E123" s="127"/>
      <c r="F123" s="127"/>
      <c r="G123" s="126"/>
      <c r="H123" s="128"/>
      <c r="I123" s="128"/>
      <c r="J123" s="128"/>
      <c r="K123" s="128"/>
      <c r="L123" s="126"/>
      <c r="M123" s="126"/>
      <c r="N123" s="126"/>
    </row>
    <row r="124" spans="1:14" s="74" customFormat="1" x14ac:dyDescent="0.2">
      <c r="A124" s="125"/>
      <c r="B124" s="125"/>
      <c r="C124" s="126"/>
      <c r="D124" s="126"/>
      <c r="E124" s="127"/>
      <c r="F124" s="127"/>
      <c r="G124" s="126"/>
      <c r="H124" s="128"/>
      <c r="I124" s="128"/>
      <c r="J124" s="128"/>
      <c r="K124" s="128"/>
      <c r="L124" s="126"/>
      <c r="M124" s="126"/>
      <c r="N124" s="126"/>
    </row>
    <row r="125" spans="1:14" s="74" customFormat="1" x14ac:dyDescent="0.2">
      <c r="A125" s="125"/>
      <c r="B125" s="125"/>
      <c r="C125" s="126"/>
      <c r="D125" s="126"/>
      <c r="E125" s="127"/>
      <c r="F125" s="127"/>
      <c r="G125" s="126"/>
      <c r="H125" s="128"/>
      <c r="I125" s="128"/>
      <c r="J125" s="128"/>
      <c r="K125" s="128"/>
      <c r="L125" s="126"/>
      <c r="M125" s="126"/>
      <c r="N125" s="126"/>
    </row>
    <row r="126" spans="1:14" s="74" customFormat="1" x14ac:dyDescent="0.2">
      <c r="A126" s="125"/>
      <c r="B126" s="125"/>
      <c r="C126" s="126"/>
      <c r="D126" s="126"/>
      <c r="E126" s="127"/>
      <c r="F126" s="127"/>
      <c r="G126" s="126"/>
      <c r="H126" s="128"/>
      <c r="I126" s="128"/>
      <c r="J126" s="128"/>
      <c r="K126" s="128"/>
      <c r="L126" s="126"/>
      <c r="M126" s="126"/>
      <c r="N126" s="126"/>
    </row>
    <row r="127" spans="1:14" s="74" customFormat="1" x14ac:dyDescent="0.2">
      <c r="A127" s="125"/>
      <c r="B127" s="125"/>
      <c r="C127" s="126"/>
      <c r="D127" s="126"/>
      <c r="E127" s="127"/>
      <c r="F127" s="127"/>
      <c r="G127" s="126"/>
      <c r="H127" s="128"/>
      <c r="I127" s="128"/>
      <c r="J127" s="128"/>
      <c r="K127" s="128"/>
      <c r="L127" s="126"/>
      <c r="M127" s="126"/>
      <c r="N127" s="126"/>
    </row>
    <row r="128" spans="1:14" s="74" customFormat="1" x14ac:dyDescent="0.2">
      <c r="A128" s="125"/>
      <c r="B128" s="125"/>
      <c r="C128" s="126"/>
      <c r="D128" s="126"/>
      <c r="E128" s="127"/>
      <c r="F128" s="127"/>
      <c r="G128" s="126"/>
      <c r="H128" s="128"/>
      <c r="I128" s="128"/>
      <c r="J128" s="128"/>
      <c r="K128" s="128"/>
      <c r="L128" s="126"/>
      <c r="M128" s="126"/>
      <c r="N128" s="126"/>
    </row>
    <row r="129" spans="1:14" s="74" customFormat="1" x14ac:dyDescent="0.2">
      <c r="A129" s="125"/>
      <c r="B129" s="125"/>
      <c r="C129" s="126"/>
      <c r="D129" s="126"/>
      <c r="E129" s="127"/>
      <c r="F129" s="127"/>
      <c r="G129" s="126"/>
      <c r="H129" s="128"/>
      <c r="I129" s="128"/>
      <c r="J129" s="128"/>
      <c r="K129" s="128"/>
      <c r="L129" s="126"/>
      <c r="M129" s="126"/>
      <c r="N129" s="126"/>
    </row>
    <row r="130" spans="1:14" s="74" customFormat="1" x14ac:dyDescent="0.2">
      <c r="A130" s="125"/>
      <c r="B130" s="125"/>
      <c r="C130" s="126"/>
      <c r="D130" s="126"/>
      <c r="E130" s="127"/>
      <c r="F130" s="127"/>
      <c r="G130" s="126"/>
      <c r="H130" s="128"/>
      <c r="I130" s="128"/>
      <c r="J130" s="128"/>
      <c r="K130" s="128"/>
      <c r="L130" s="126"/>
      <c r="M130" s="126"/>
      <c r="N130" s="126"/>
    </row>
    <row r="131" spans="1:14" s="74" customFormat="1" x14ac:dyDescent="0.2">
      <c r="A131" s="125"/>
      <c r="B131" s="125"/>
      <c r="C131" s="126"/>
      <c r="D131" s="126"/>
      <c r="E131" s="127"/>
      <c r="F131" s="127"/>
      <c r="G131" s="126"/>
      <c r="H131" s="128"/>
      <c r="I131" s="128"/>
      <c r="J131" s="128"/>
      <c r="K131" s="128"/>
      <c r="L131" s="126"/>
      <c r="M131" s="126"/>
      <c r="N131" s="126"/>
    </row>
    <row r="132" spans="1:14" s="74" customFormat="1" x14ac:dyDescent="0.2">
      <c r="A132" s="125"/>
      <c r="B132" s="125"/>
      <c r="C132" s="126"/>
      <c r="D132" s="126"/>
      <c r="E132" s="127"/>
      <c r="F132" s="127"/>
      <c r="G132" s="126"/>
      <c r="H132" s="128"/>
      <c r="I132" s="128"/>
      <c r="J132" s="128"/>
      <c r="K132" s="128"/>
      <c r="L132" s="126"/>
      <c r="M132" s="126"/>
      <c r="N132" s="126"/>
    </row>
    <row r="133" spans="1:14" s="74" customFormat="1" x14ac:dyDescent="0.2">
      <c r="A133" s="125"/>
      <c r="B133" s="125"/>
      <c r="C133" s="126"/>
      <c r="D133" s="126"/>
      <c r="E133" s="127"/>
      <c r="F133" s="127"/>
      <c r="G133" s="126"/>
      <c r="H133" s="128"/>
      <c r="I133" s="128"/>
      <c r="J133" s="128"/>
      <c r="K133" s="128"/>
      <c r="L133" s="126"/>
      <c r="M133" s="126"/>
      <c r="N133" s="126"/>
    </row>
    <row r="134" spans="1:14" s="74" customFormat="1" x14ac:dyDescent="0.2">
      <c r="A134" s="125"/>
      <c r="B134" s="125"/>
      <c r="C134" s="126"/>
      <c r="D134" s="126"/>
      <c r="E134" s="127"/>
      <c r="F134" s="127"/>
      <c r="G134" s="126"/>
      <c r="H134" s="128"/>
      <c r="I134" s="128"/>
      <c r="J134" s="128"/>
      <c r="K134" s="128"/>
      <c r="L134" s="126"/>
      <c r="M134" s="126"/>
      <c r="N134" s="126"/>
    </row>
    <row r="135" spans="1:14" s="74" customFormat="1" x14ac:dyDescent="0.2">
      <c r="A135" s="125"/>
      <c r="B135" s="125"/>
      <c r="C135" s="126"/>
      <c r="D135" s="126"/>
      <c r="E135" s="127"/>
      <c r="F135" s="127"/>
      <c r="G135" s="126"/>
      <c r="H135" s="128"/>
      <c r="I135" s="128"/>
      <c r="J135" s="128"/>
      <c r="K135" s="128"/>
      <c r="L135" s="126"/>
      <c r="M135" s="126"/>
      <c r="N135" s="126"/>
    </row>
    <row r="136" spans="1:14" s="74" customFormat="1" x14ac:dyDescent="0.2">
      <c r="A136" s="125"/>
      <c r="B136" s="125"/>
      <c r="C136" s="126"/>
      <c r="D136" s="126"/>
      <c r="E136" s="127"/>
      <c r="F136" s="127"/>
      <c r="G136" s="126"/>
      <c r="H136" s="128"/>
      <c r="I136" s="128"/>
      <c r="J136" s="128"/>
      <c r="K136" s="128"/>
      <c r="L136" s="126"/>
      <c r="M136" s="126"/>
      <c r="N136" s="126"/>
    </row>
    <row r="137" spans="1:14" s="74" customFormat="1" x14ac:dyDescent="0.2">
      <c r="A137" s="125"/>
      <c r="B137" s="125"/>
      <c r="C137" s="126"/>
      <c r="D137" s="126"/>
      <c r="E137" s="127"/>
      <c r="F137" s="127"/>
      <c r="G137" s="126"/>
      <c r="H137" s="128"/>
      <c r="I137" s="128"/>
      <c r="J137" s="128"/>
      <c r="K137" s="128"/>
      <c r="L137" s="126"/>
      <c r="M137" s="126"/>
      <c r="N137" s="126"/>
    </row>
    <row r="138" spans="1:14" s="74" customFormat="1" x14ac:dyDescent="0.2">
      <c r="A138" s="125"/>
      <c r="B138" s="125"/>
      <c r="C138" s="126"/>
      <c r="D138" s="126"/>
      <c r="E138" s="127"/>
      <c r="F138" s="127"/>
      <c r="G138" s="126"/>
      <c r="H138" s="128"/>
      <c r="I138" s="128"/>
      <c r="J138" s="128"/>
      <c r="K138" s="128"/>
      <c r="L138" s="126"/>
      <c r="M138" s="126"/>
      <c r="N138" s="126"/>
    </row>
    <row r="139" spans="1:14" s="74" customFormat="1" x14ac:dyDescent="0.2">
      <c r="A139" s="125"/>
      <c r="B139" s="125"/>
      <c r="C139" s="126"/>
      <c r="D139" s="126"/>
      <c r="E139" s="127"/>
      <c r="F139" s="127"/>
      <c r="G139" s="126"/>
      <c r="H139" s="128"/>
      <c r="I139" s="128"/>
      <c r="J139" s="128"/>
      <c r="K139" s="128"/>
      <c r="L139" s="126"/>
      <c r="M139" s="126"/>
      <c r="N139" s="126"/>
    </row>
    <row r="140" spans="1:14" s="74" customFormat="1" x14ac:dyDescent="0.2">
      <c r="A140" s="125"/>
      <c r="B140" s="125"/>
      <c r="C140" s="126"/>
      <c r="D140" s="126"/>
      <c r="E140" s="127"/>
      <c r="F140" s="127"/>
      <c r="G140" s="126"/>
      <c r="H140" s="128"/>
      <c r="I140" s="128"/>
      <c r="J140" s="128"/>
      <c r="K140" s="128"/>
      <c r="L140" s="126"/>
      <c r="M140" s="126"/>
      <c r="N140" s="126"/>
    </row>
    <row r="141" spans="1:14" s="74" customFormat="1" x14ac:dyDescent="0.2">
      <c r="A141" s="125"/>
      <c r="B141" s="125"/>
      <c r="C141" s="126"/>
      <c r="D141" s="126"/>
      <c r="E141" s="127"/>
      <c r="F141" s="127"/>
      <c r="G141" s="126"/>
      <c r="H141" s="128"/>
      <c r="I141" s="128"/>
      <c r="J141" s="128"/>
      <c r="K141" s="128"/>
      <c r="L141" s="126"/>
      <c r="M141" s="126"/>
      <c r="N141" s="126"/>
    </row>
    <row r="142" spans="1:14" s="74" customFormat="1" x14ac:dyDescent="0.2">
      <c r="A142" s="125"/>
      <c r="B142" s="125"/>
      <c r="C142" s="126"/>
      <c r="D142" s="126"/>
      <c r="E142" s="127"/>
      <c r="F142" s="127"/>
      <c r="G142" s="126"/>
      <c r="H142" s="128"/>
      <c r="I142" s="128"/>
      <c r="J142" s="128"/>
      <c r="K142" s="128"/>
      <c r="L142" s="126"/>
      <c r="M142" s="126"/>
      <c r="N142" s="126"/>
    </row>
    <row r="143" spans="1:14" s="74" customFormat="1" x14ac:dyDescent="0.2">
      <c r="A143" s="125"/>
      <c r="B143" s="125"/>
      <c r="C143" s="126"/>
      <c r="D143" s="126"/>
      <c r="E143" s="127"/>
      <c r="F143" s="127"/>
      <c r="G143" s="126"/>
      <c r="H143" s="128"/>
      <c r="I143" s="128"/>
      <c r="J143" s="128"/>
      <c r="K143" s="128"/>
      <c r="L143" s="126"/>
      <c r="M143" s="126"/>
      <c r="N143" s="126"/>
    </row>
    <row r="144" spans="1:14" s="74" customFormat="1" x14ac:dyDescent="0.2">
      <c r="A144" s="125"/>
      <c r="B144" s="125"/>
      <c r="C144" s="126"/>
      <c r="D144" s="126"/>
      <c r="E144" s="127"/>
      <c r="F144" s="127"/>
      <c r="G144" s="126"/>
      <c r="H144" s="128"/>
      <c r="I144" s="128"/>
      <c r="J144" s="128"/>
      <c r="K144" s="128"/>
      <c r="L144" s="126"/>
      <c r="M144" s="126"/>
      <c r="N144" s="126"/>
    </row>
    <row r="145" spans="1:14" s="74" customFormat="1" x14ac:dyDescent="0.2">
      <c r="A145" s="125"/>
      <c r="B145" s="125"/>
      <c r="C145" s="126"/>
      <c r="D145" s="126"/>
      <c r="E145" s="127"/>
      <c r="F145" s="127"/>
      <c r="G145" s="126"/>
      <c r="H145" s="128"/>
      <c r="I145" s="128"/>
      <c r="J145" s="128"/>
      <c r="K145" s="128"/>
      <c r="L145" s="126"/>
      <c r="M145" s="126"/>
      <c r="N145" s="126"/>
    </row>
    <row r="146" spans="1:14" s="74" customFormat="1" x14ac:dyDescent="0.2">
      <c r="A146" s="125"/>
      <c r="B146" s="125"/>
      <c r="C146" s="126"/>
      <c r="D146" s="126"/>
      <c r="E146" s="127"/>
      <c r="F146" s="127"/>
      <c r="G146" s="126"/>
      <c r="H146" s="128"/>
      <c r="I146" s="128"/>
      <c r="J146" s="128"/>
      <c r="K146" s="128"/>
      <c r="L146" s="126"/>
      <c r="M146" s="126"/>
      <c r="N146" s="126"/>
    </row>
    <row r="147" spans="1:14" s="74" customFormat="1" x14ac:dyDescent="0.2">
      <c r="A147" s="125"/>
      <c r="B147" s="125"/>
      <c r="C147" s="126"/>
      <c r="D147" s="126"/>
      <c r="E147" s="127"/>
      <c r="F147" s="127"/>
      <c r="G147" s="126"/>
      <c r="H147" s="128"/>
      <c r="I147" s="128"/>
      <c r="J147" s="128"/>
      <c r="K147" s="128"/>
      <c r="L147" s="126"/>
      <c r="M147" s="126"/>
      <c r="N147" s="126"/>
    </row>
    <row r="148" spans="1:14" s="74" customFormat="1" x14ac:dyDescent="0.2">
      <c r="A148" s="125"/>
      <c r="B148" s="125"/>
      <c r="C148" s="126"/>
      <c r="D148" s="126"/>
      <c r="E148" s="127"/>
      <c r="F148" s="127"/>
      <c r="G148" s="126"/>
      <c r="H148" s="128"/>
      <c r="I148" s="128"/>
      <c r="J148" s="128"/>
      <c r="K148" s="128"/>
      <c r="L148" s="126"/>
      <c r="M148" s="126"/>
      <c r="N148" s="126"/>
    </row>
    <row r="149" spans="1:14" s="74" customFormat="1" x14ac:dyDescent="0.2">
      <c r="A149" s="125"/>
      <c r="B149" s="125"/>
      <c r="C149" s="126"/>
      <c r="D149" s="126"/>
      <c r="E149" s="127"/>
      <c r="F149" s="127"/>
      <c r="G149" s="126"/>
      <c r="H149" s="128"/>
      <c r="I149" s="128"/>
      <c r="J149" s="128"/>
      <c r="K149" s="128"/>
      <c r="L149" s="126"/>
      <c r="M149" s="126"/>
      <c r="N149" s="126"/>
    </row>
    <row r="150" spans="1:14" s="74" customFormat="1" x14ac:dyDescent="0.2">
      <c r="A150" s="125"/>
      <c r="B150" s="125"/>
      <c r="C150" s="126"/>
      <c r="D150" s="126"/>
      <c r="E150" s="127"/>
      <c r="F150" s="127"/>
      <c r="G150" s="126"/>
      <c r="H150" s="128"/>
      <c r="I150" s="128"/>
      <c r="J150" s="128"/>
      <c r="K150" s="128"/>
      <c r="L150" s="126"/>
      <c r="M150" s="126"/>
      <c r="N150" s="126"/>
    </row>
    <row r="151" spans="1:14" s="74" customFormat="1" x14ac:dyDescent="0.2">
      <c r="A151" s="125"/>
      <c r="B151" s="125"/>
      <c r="C151" s="126"/>
      <c r="D151" s="126"/>
      <c r="E151" s="127"/>
      <c r="F151" s="127"/>
      <c r="G151" s="126"/>
      <c r="H151" s="128"/>
      <c r="I151" s="128"/>
      <c r="J151" s="128"/>
      <c r="K151" s="128"/>
      <c r="L151" s="126"/>
      <c r="M151" s="126"/>
      <c r="N151" s="126"/>
    </row>
    <row r="152" spans="1:14" s="74" customFormat="1" x14ac:dyDescent="0.2">
      <c r="A152" s="125"/>
      <c r="B152" s="125"/>
      <c r="C152" s="126"/>
      <c r="D152" s="126"/>
      <c r="E152" s="127"/>
      <c r="F152" s="127"/>
      <c r="G152" s="126"/>
      <c r="H152" s="128"/>
      <c r="I152" s="128"/>
      <c r="J152" s="128"/>
      <c r="K152" s="128"/>
      <c r="L152" s="126"/>
      <c r="M152" s="126"/>
      <c r="N152" s="126"/>
    </row>
    <row r="153" spans="1:14" s="74" customFormat="1" x14ac:dyDescent="0.2">
      <c r="A153" s="125"/>
      <c r="B153" s="125"/>
      <c r="C153" s="126"/>
      <c r="D153" s="126"/>
      <c r="E153" s="127"/>
      <c r="F153" s="127"/>
      <c r="G153" s="126"/>
      <c r="H153" s="128"/>
      <c r="I153" s="128"/>
      <c r="J153" s="128"/>
      <c r="K153" s="128"/>
      <c r="L153" s="126"/>
      <c r="M153" s="126"/>
      <c r="N153" s="126"/>
    </row>
    <row r="154" spans="1:14" s="74" customFormat="1" x14ac:dyDescent="0.2">
      <c r="A154" s="125"/>
      <c r="B154" s="125"/>
      <c r="C154" s="126"/>
      <c r="D154" s="126"/>
      <c r="E154" s="127"/>
      <c r="F154" s="127"/>
      <c r="G154" s="126"/>
      <c r="H154" s="128"/>
      <c r="I154" s="128"/>
      <c r="J154" s="128"/>
      <c r="K154" s="128"/>
      <c r="L154" s="126"/>
      <c r="M154" s="126"/>
      <c r="N154" s="126"/>
    </row>
  </sheetData>
  <mergeCells count="1">
    <mergeCell ref="A1:N1"/>
  </mergeCells>
  <conditionalFormatting sqref="F3">
    <cfRule type="expression" dxfId="71" priority="188">
      <formula>($E3-#REF!)&lt;7</formula>
    </cfRule>
    <cfRule type="expression" dxfId="70" priority="189">
      <formula>($E3-#REF!)&gt;=7</formula>
    </cfRule>
  </conditionalFormatting>
  <conditionalFormatting sqref="F3">
    <cfRule type="expression" dxfId="69" priority="187">
      <formula>($E3-#REF!)&lt;3</formula>
    </cfRule>
  </conditionalFormatting>
  <conditionalFormatting sqref="F3:F4">
    <cfRule type="expression" dxfId="68" priority="198">
      <formula>($E3-#REF!)&lt;5</formula>
    </cfRule>
    <cfRule type="expression" dxfId="67" priority="199">
      <formula>($E3-#REF!)&lt;7</formula>
    </cfRule>
    <cfRule type="expression" dxfId="66" priority="200">
      <formula>($E3-#REF!)&gt;=7</formula>
    </cfRule>
    <cfRule type="expression" dxfId="65" priority="201">
      <formula>($E3-#REF!)&lt;3</formula>
    </cfRule>
    <cfRule type="expression" dxfId="64" priority="202">
      <formula>($E3-#REF!)&lt;7</formula>
    </cfRule>
    <cfRule type="expression" dxfId="63" priority="203">
      <formula>($E3-#REF!)&gt;=7</formula>
    </cfRule>
  </conditionalFormatting>
  <conditionalFormatting sqref="F3:F4">
    <cfRule type="expression" dxfId="62" priority="181">
      <formula>($E3-#REF!)&lt;7</formula>
    </cfRule>
    <cfRule type="expression" dxfId="61" priority="182">
      <formula>($E3-#REF!)&gt;=7</formula>
    </cfRule>
  </conditionalFormatting>
  <conditionalFormatting sqref="F3:F8">
    <cfRule type="expression" dxfId="60" priority="170">
      <formula>($E3-#REF!)&lt;5</formula>
    </cfRule>
  </conditionalFormatting>
  <conditionalFormatting sqref="F3:F9">
    <cfRule type="cellIs" priority="45" operator="greaterThan">
      <formula>7</formula>
    </cfRule>
  </conditionalFormatting>
  <conditionalFormatting sqref="F4">
    <cfRule type="expression" dxfId="59" priority="180">
      <formula>($E4-#REF!)&lt;3</formula>
    </cfRule>
  </conditionalFormatting>
  <conditionalFormatting sqref="F4:F5">
    <cfRule type="expression" dxfId="58" priority="131">
      <formula>($E4-#REF!)&lt;3</formula>
    </cfRule>
    <cfRule type="expression" dxfId="57" priority="132">
      <formula>($E4-#REF!)&lt;7</formula>
    </cfRule>
    <cfRule type="expression" dxfId="56" priority="133">
      <formula>($E4-#REF!)&gt;=7</formula>
    </cfRule>
  </conditionalFormatting>
  <conditionalFormatting sqref="F4:F8">
    <cfRule type="expression" dxfId="55" priority="174">
      <formula>($E4-#REF!)&lt;7</formula>
    </cfRule>
    <cfRule type="expression" dxfId="54" priority="175">
      <formula>($E4-#REF!)&gt;=7</formula>
    </cfRule>
  </conditionalFormatting>
  <conditionalFormatting sqref="F5">
    <cfRule type="expression" dxfId="53" priority="125">
      <formula>($E5-#REF!)&lt;3</formula>
    </cfRule>
    <cfRule type="expression" dxfId="52" priority="126">
      <formula>($E5-#REF!)&lt;7</formula>
    </cfRule>
    <cfRule type="expression" dxfId="51" priority="127">
      <formula>($E5-#REF!)&gt;=7</formula>
    </cfRule>
    <cfRule type="expression" dxfId="50" priority="128">
      <formula>($E5-#REF!)&lt;5</formula>
    </cfRule>
    <cfRule type="expression" dxfId="49" priority="129">
      <formula>($E5-#REF!)&lt;7</formula>
    </cfRule>
    <cfRule type="expression" dxfId="48" priority="130">
      <formula>($E5-#REF!)&gt;=7</formula>
    </cfRule>
  </conditionalFormatting>
  <conditionalFormatting sqref="F5:F6">
    <cfRule type="expression" dxfId="47" priority="119">
      <formula>($E5-#REF!)&lt;3</formula>
    </cfRule>
    <cfRule type="expression" dxfId="46" priority="120">
      <formula>($E5-#REF!)&lt;7</formula>
    </cfRule>
    <cfRule type="expression" dxfId="45" priority="121">
      <formula>($E5-#REF!)&gt;=7</formula>
    </cfRule>
  </conditionalFormatting>
  <conditionalFormatting sqref="F5:F8">
    <cfRule type="expression" dxfId="44" priority="167">
      <formula>($E5-#REF!)&lt;3</formula>
    </cfRule>
    <cfRule type="expression" dxfId="43" priority="168">
      <formula>($E5-#REF!)&lt;7</formula>
    </cfRule>
    <cfRule type="expression" dxfId="42" priority="169">
      <formula>($E5-#REF!)&gt;=7</formula>
    </cfRule>
    <cfRule type="expression" dxfId="41" priority="171">
      <formula>($E5-#REF!)&lt;7</formula>
    </cfRule>
    <cfRule type="expression" dxfId="40" priority="172">
      <formula>($E5-#REF!)&gt;=7</formula>
    </cfRule>
    <cfRule type="expression" dxfId="39" priority="173">
      <formula>($E5-#REF!)&lt;3</formula>
    </cfRule>
  </conditionalFormatting>
  <conditionalFormatting sqref="F5:F9">
    <cfRule type="expression" dxfId="38" priority="157">
      <formula>($E5-#REF!)&lt;5</formula>
    </cfRule>
    <cfRule type="expression" dxfId="37" priority="161">
      <formula>($E5-#REF!)&lt;7</formula>
    </cfRule>
    <cfRule type="expression" dxfId="36" priority="162">
      <formula>($E5-#REF!)&gt;=7</formula>
    </cfRule>
  </conditionalFormatting>
  <conditionalFormatting sqref="F6">
    <cfRule type="expression" dxfId="35" priority="113">
      <formula>($E6-#REF!)&lt;3</formula>
    </cfRule>
    <cfRule type="expression" dxfId="34" priority="114">
      <formula>($E6-#REF!)&lt;7</formula>
    </cfRule>
    <cfRule type="expression" dxfId="33" priority="115">
      <formula>($E6-#REF!)&gt;=7</formula>
    </cfRule>
    <cfRule type="expression" dxfId="32" priority="116">
      <formula>($E6-#REF!)&lt;5</formula>
    </cfRule>
    <cfRule type="expression" dxfId="31" priority="117">
      <formula>($E6-#REF!)&lt;7</formula>
    </cfRule>
    <cfRule type="expression" dxfId="30" priority="118">
      <formula>($E6-#REF!)&gt;=7</formula>
    </cfRule>
  </conditionalFormatting>
  <conditionalFormatting sqref="F6:F7">
    <cfRule type="expression" dxfId="29" priority="107">
      <formula>($E6-#REF!)&lt;3</formula>
    </cfRule>
    <cfRule type="expression" dxfId="28" priority="108">
      <formula>($E6-#REF!)&lt;7</formula>
    </cfRule>
    <cfRule type="expression" dxfId="27" priority="109">
      <formula>($E6-#REF!)&gt;=7</formula>
    </cfRule>
  </conditionalFormatting>
  <conditionalFormatting sqref="F7">
    <cfRule type="expression" dxfId="26" priority="98">
      <formula>($E7-#REF!)&lt;3</formula>
    </cfRule>
    <cfRule type="expression" dxfId="25" priority="99">
      <formula>($E7-#REF!)&lt;7</formula>
    </cfRule>
    <cfRule type="expression" dxfId="24" priority="100">
      <formula>($E7-#REF!)&gt;=7</formula>
    </cfRule>
    <cfRule type="expression" dxfId="23" priority="101">
      <formula>($E7-#REF!)&lt;3</formula>
    </cfRule>
    <cfRule type="expression" dxfId="22" priority="102">
      <formula>($E7-#REF!)&lt;7</formula>
    </cfRule>
    <cfRule type="expression" dxfId="21" priority="103">
      <formula>($E7-#REF!)&gt;=7</formula>
    </cfRule>
    <cfRule type="expression" dxfId="20" priority="104">
      <formula>($E7-#REF!)&lt;5</formula>
    </cfRule>
    <cfRule type="expression" dxfId="19" priority="105">
      <formula>($E7-#REF!)&lt;7</formula>
    </cfRule>
    <cfRule type="expression" dxfId="18" priority="106">
      <formula>($E7-#REF!)&gt;=7</formula>
    </cfRule>
  </conditionalFormatting>
  <conditionalFormatting sqref="F9">
    <cfRule type="expression" dxfId="17" priority="92">
      <formula>($E9-#REF!)&lt;5</formula>
    </cfRule>
    <cfRule type="expression" dxfId="16" priority="93">
      <formula>($E9-#REF!)&lt;7</formula>
    </cfRule>
    <cfRule type="expression" dxfId="15" priority="94">
      <formula>($E9-#REF!)&gt;=7</formula>
    </cfRule>
    <cfRule type="expression" dxfId="14" priority="95">
      <formula>($E9-#REF!)&lt;3</formula>
    </cfRule>
    <cfRule type="expression" dxfId="13" priority="96">
      <formula>($E9-#REF!)&lt;7</formula>
    </cfRule>
    <cfRule type="expression" dxfId="12" priority="97">
      <formula>($E9-#REF!)&gt;=7</formula>
    </cfRule>
  </conditionalFormatting>
  <conditionalFormatting sqref="F9">
    <cfRule type="expression" dxfId="11" priority="86">
      <formula>($E9-#REF!)&lt;3</formula>
    </cfRule>
    <cfRule type="expression" dxfId="10" priority="87">
      <formula>($E9-#REF!)&lt;7</formula>
    </cfRule>
    <cfRule type="expression" dxfId="9" priority="88">
      <formula>($E9-#REF!)&gt;=7</formula>
    </cfRule>
    <cfRule type="expression" dxfId="8" priority="150">
      <formula>($E9-#REF!)&lt;5</formula>
    </cfRule>
    <cfRule type="expression" dxfId="7" priority="151">
      <formula>($E9-#REF!)&lt;7</formula>
    </cfRule>
    <cfRule type="expression" dxfId="6" priority="152">
      <formula>($E9-#REF!)&gt;=7</formula>
    </cfRule>
    <cfRule type="expression" dxfId="5" priority="154">
      <formula>($E9-#REF!)&lt;3</formula>
    </cfRule>
    <cfRule type="expression" dxfId="4" priority="155">
      <formula>($E9-#REF!)&lt;7</formula>
    </cfRule>
    <cfRule type="expression" dxfId="3" priority="156">
      <formula>($E9-#REF!)&gt;=7</formula>
    </cfRule>
    <cfRule type="expression" dxfId="2" priority="158">
      <formula>($E9-#REF!)&lt;7</formula>
    </cfRule>
    <cfRule type="expression" dxfId="1" priority="159">
      <formula>($E9-#REF!)&gt;=7</formula>
    </cfRule>
    <cfRule type="expression" dxfId="0" priority="160">
      <formula>($E9-#REF!)&lt;3</formula>
    </cfRule>
  </conditionalFormatting>
  <pageMargins left="0.25" right="0.25" top="0.75" bottom="0.75" header="0.3" footer="0.3"/>
  <pageSetup paperSize="14"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6D3EEA3078B245BC9556EC862504E8" ma:contentTypeVersion="16" ma:contentTypeDescription="Crear nuevo documento." ma:contentTypeScope="" ma:versionID="dbcd75aa5d78aebbe04943b19a9480d9">
  <xsd:schema xmlns:xsd="http://www.w3.org/2001/XMLSchema" xmlns:xs="http://www.w3.org/2001/XMLSchema" xmlns:p="http://schemas.microsoft.com/office/2006/metadata/properties" xmlns:ns2="13f87f57-5b65-459d-a2cd-85562218469d" xmlns:ns3="f9987382-e3cb-4aad-a12d-6dac4f846105" targetNamespace="http://schemas.microsoft.com/office/2006/metadata/properties" ma:root="true" ma:fieldsID="900fc0053ad12d457be502aa3090c12a" ns2:_="" ns3:_="">
    <xsd:import namespace="13f87f57-5b65-459d-a2cd-85562218469d"/>
    <xsd:import namespace="f9987382-e3cb-4aad-a12d-6dac4f8461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f87f57-5b65-459d-a2cd-8556221846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987382-e3cb-4aad-a12d-6dac4f84610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26fe6d8-4a1f-40eb-9b8a-5438dd8b6747}" ma:internalName="TaxCatchAll" ma:showField="CatchAllData" ma:web="f9987382-e3cb-4aad-a12d-6dac4f84610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3f87f57-5b65-459d-a2cd-85562218469d">
      <Terms xmlns="http://schemas.microsoft.com/office/infopath/2007/PartnerControls"/>
    </lcf76f155ced4ddcb4097134ff3c332f>
    <TaxCatchAll xmlns="f9987382-e3cb-4aad-a12d-6dac4f8461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A29FAA-9ED7-451B-BDCE-D9802D728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f87f57-5b65-459d-a2cd-85562218469d"/>
    <ds:schemaRef ds:uri="f9987382-e3cb-4aad-a12d-6dac4f8461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5AD6B3-ED5A-46AA-BE80-15690900D4C2}">
  <ds:schemaRefs>
    <ds:schemaRef ds:uri="http://www.w3.org/XML/1998/namespace"/>
    <ds:schemaRef ds:uri="http://purl.org/dc/elements/1.1/"/>
    <ds:schemaRef ds:uri="http://purl.org/dc/terms/"/>
    <ds:schemaRef ds:uri="http://schemas.microsoft.com/office/infopath/2007/PartnerControls"/>
    <ds:schemaRef ds:uri="13f87f57-5b65-459d-a2cd-85562218469d"/>
    <ds:schemaRef ds:uri="http://schemas.openxmlformats.org/package/2006/metadata/core-properties"/>
    <ds:schemaRef ds:uri="http://schemas.microsoft.com/office/2006/documentManagement/types"/>
    <ds:schemaRef ds:uri="f9987382-e3cb-4aad-a12d-6dac4f84610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2FD82FD-8C9A-40AA-8D71-409D238872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MARZO 2020</vt:lpstr>
      <vt:lpstr>AGOSTO 2020</vt:lpstr>
      <vt:lpstr>SEMANA DEL 1 AL 6 MAYO </vt:lpstr>
      <vt:lpstr>SEMANA DEL 8 - 12 MAYO</vt:lpstr>
      <vt:lpstr>Agosto</vt:lpstr>
      <vt:lpstr>EVENTOS </vt:lpstr>
    </vt:vector>
  </TitlesOfParts>
  <Manager/>
  <Company>FAO of the UN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Oficina de Comunicaciones</cp:lastModifiedBy>
  <cp:revision/>
  <cp:lastPrinted>2023-09-20T23:57:44Z</cp:lastPrinted>
  <dcterms:created xsi:type="dcterms:W3CDTF">2019-09-05T20:07:37Z</dcterms:created>
  <dcterms:modified xsi:type="dcterms:W3CDTF">2024-09-27T21:29:18Z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0x0101004F6D3EEA3078B245BC9556EC862504E8</vt:lpwstr>
  </property>
  <property fmtid="{D5CDD505-2E9C-101B-9397-08002B2CF9AE}" pid="3" name="MediaServiceImageTags">
    <vt:lpwstr/>
  </property>
</Properties>
</file>