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maicol.zipamocha\OneDrive - Agencia de Desarrollo Rural-ADR\2024\98. REQUERIMIENTOS JEFE OCI\Revisión Informe EVI - Sems I 2024\"/>
    </mc:Choice>
  </mc:AlternateContent>
  <bookViews>
    <workbookView xWindow="0" yWindow="0" windowWidth="28800" windowHeight="10035"/>
  </bookViews>
  <sheets>
    <sheet name="Conclusiones"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_xlnm.Print_Area">#REF!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3" i="1" l="1"/>
  <c r="O33" i="1" s="1"/>
  <c r="E33" i="1"/>
  <c r="O31" i="1"/>
  <c r="G31" i="1"/>
  <c r="E31" i="1"/>
  <c r="G29" i="1"/>
  <c r="O29" i="1" s="1"/>
  <c r="E29" i="1"/>
  <c r="G27" i="1"/>
  <c r="O27" i="1" s="1"/>
  <c r="E27" i="1"/>
  <c r="G25" i="1"/>
  <c r="O25" i="1" s="1"/>
  <c r="E25" i="1"/>
  <c r="M7" i="1"/>
</calcChain>
</file>

<file path=xl/sharedStrings.xml><?xml version="1.0" encoding="utf-8"?>
<sst xmlns="http://schemas.openxmlformats.org/spreadsheetml/2006/main" count="37" uniqueCount="36">
  <si>
    <t>Nombre de la Entidad:</t>
  </si>
  <si>
    <t>Agencia de Desarrollo Rural - ADR</t>
  </si>
  <si>
    <t>Periodo Evaluado:</t>
  </si>
  <si>
    <t>Primer semestre 2024</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</si>
  <si>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</si>
  <si>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</si>
  <si>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</si>
  <si>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</si>
  <si>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Como resultado de efectuar la Evaluación independiente al estado del Sistema de Control Interno de la Agencia de Desarrollo Rural, correspondiente al primer semestre de la vigencia 2024, se evidenció que la entidad se encuentra comprometida con el diseño, implementación y ejecución de los cinco (5) componentes, por lo que se observó que si bien la mayoría de estos se encuentran presentes y funcionando, aún existen algunos criterios asociados que presentan alguna oportunidad de mejora, los cuales se encuentran identificados en miras a fortalecerse oportunamente, esto con el fin de lograr resultados consolidados y robustos para la entidad. 
De otra parte, se mantiene que, es primordial que los integrantes del Comité de Coordinación del Sistema de Control Interno lleven proactivamente a las sesiones, el estado de avance de sus compromisos según lo establece la Resolución 945 del 8 de mayo de 2017 - Funciones, para que dicho órgano logre su objetivo de monitorear y apoyar la ejecución de políticas que fortalezcan el control interno organizacional.
Finalmente, es importante indicar que debido a que se cuenta con una planta de personal pequeña se obliga a que las actividades en la ADR se ejecutan en mayor medida por facilitadores (contratistas), lo cual genera riesgos en la gestión del conocimiento, segregación de funciones y en la asignación de responsabilidades de reporte, revisión y aprobación.</t>
  </si>
  <si>
    <t>¿Es efectivo el sistema de control interno para los objetivos evaluados? (Si/No) (Justifique su respuesta):</t>
  </si>
  <si>
    <t>Si</t>
  </si>
  <si>
    <t xml:space="preserve">Una vez realizada la evaluación, se concluye que el Sistema de Control Interno de la Agencia de Desarrollo Rural es efectivo, ya que, la Entidad posee un sistema consolidado y comprometido con el sostenimiento y evolución del SCI, cumpliento lo requerido en el Modelo Estándar de Control Interno MECI y el Modelo Integrado de Planeación y Gestión - MIP. Así mismo, en el marco del Plan Anual de Auditorías aprobado para la vigencia 2024 se realizan auditorías internas, seguimientos y evaluaciones que permitan generar recomendaciones y de esta manera se permite que el SCI siga fortaleciendose, se mitigue la materialización de riesgos y de se cumplimiento a los objetivos institucionales. </t>
  </si>
  <si>
    <t>La entidad cuenta dentro de su Sistema de Control Interno, con una institucionalidad (Líneas de defensa)  que le permita la toma de decisiones frente al control (Si/No) (Justifique su respuesta):</t>
  </si>
  <si>
    <t>Durante el primer semestre de 2024 en la Agencia de Desarrollo Rural se implementó la Política de Administración del Riesgo (DE-SIG-002) Versión 6 oficializada en noviembre de 2023 en la cual se definió el numeral 3.6 Niveles de Responsabilidad y Autoridad frente a la Administración del Riesgo “Para definir las responsabilidades y roles para la gestión del riesgo y los controles, la ADR adopta lo contemplado en la "7ª. Dimensión: Control Interno" del Modelo Integrado de Planeación y Gestión - MIPG, a través del funcionamiento de las líneas de defensa y su articulación, como se describe a continuación:
Línea Estratégica Alta Dirección Comité de Coordinación de Control Interno y Comité Institucional de Gestión y Desempeño.
Primera Línea de Defensa: Líderes de Proceso.
Segunda Línea de Defensa: Jefes de planeación, Coordinadores de Equipo, Comité de Contratación, Área Financiera, Tecnologías de la Información.
Tercera Línea de Defensa: Jefe de Control Interno.”
De igual manera se cuenta con la Guía para la Administración del Riesgo (GU-SIG-002) Versión 1 cuyo objetivo indica “Administrar Riesgos de Gestión, Corrupción, Fiscales y de Seguridad de la Información que puedan afectar el logro de los objetivos planificados por la ADR, atendiendo los lineamientos de la DE-SIG-002 POLÍTICA DE ADMINISTRACIÓN DE RIESGOS, desarrollando las etapas señaladas por esta guía metodológica; con el propósito de prevenir las posibles desviaciones que puedan presentarse en la operación de los Procesos y reducir el nivel de los impactos o daños que puedan originarse como consecuencia de la materialización de los riesgos.”</t>
  </si>
  <si>
    <t>Componente</t>
  </si>
  <si>
    <t>¿El componente está presente y funcionando?</t>
  </si>
  <si>
    <t>Nivel de Cumplimiento componente</t>
  </si>
  <si>
    <r>
      <rPr>
        <b/>
        <u/>
        <sz val="10"/>
        <color theme="0"/>
        <rFont val="Verdana"/>
        <family val="2"/>
      </rPr>
      <t xml:space="preserve"> Estado actual:</t>
    </r>
    <r>
      <rPr>
        <b/>
        <sz val="10"/>
        <color theme="0"/>
        <rFont val="Verdana"/>
        <family val="2"/>
      </rPr>
      <t xml:space="preserve"> Explicacion de las Debilidades y/o Fortalezas</t>
    </r>
  </si>
  <si>
    <t>Nivel de Cumplimiento componente presentado en el informe anterior</t>
  </si>
  <si>
    <t xml:space="preserve">
Estado  del componente presentado en el informe anterior</t>
  </si>
  <si>
    <t xml:space="preserve"> Avance final del componente </t>
  </si>
  <si>
    <t>Ambiente de control</t>
  </si>
  <si>
    <r>
      <rPr>
        <b/>
        <sz val="10"/>
        <color theme="1"/>
        <rFont val="Verdana"/>
        <family val="2"/>
      </rPr>
      <t>Fortalezas identificadas:</t>
    </r>
    <r>
      <rPr>
        <sz val="10"/>
        <color theme="1"/>
        <rFont val="Verdana"/>
        <family val="2"/>
      </rPr>
      <t xml:space="preserve">
•La entidad cuenta con su respectivo Código de Integridad sobre el cual se realizan sensibilizaciones y capacitaciones para su conocimiento y aplicación. 
•La Entidad cuenta con mecanismos de control para el manejo de Conflictos de Interés, lo que ha permitido que desde el conocimiento de la entidad durante el primer semestre de 2024 no se hayan presentado casos de este tipo.
•Para el primer semestre de 2024 la entidad ha dado cumplimiento a la Política de Riesgos V6 (DE-SIG-002), en la cual se ha divulgado constantemente la responsabilidad y autoridad frente a la Administración del Riesgo de las Líneas de Defensa. 
•La Entidad cuenta con el Plan Estratégico de Talento Humano para la vigencia 2024, el cual busca contribuir al desarrollo integral y la calidad de vida de los servidores públicos durante su ciclo laboral. 
•La Entidad por medio del CCSCI realizó la aprobación al Plan Anual de Auditoría, su seguimiento de ejecución y las modificaciones realizadas a este.
</t>
    </r>
    <r>
      <rPr>
        <b/>
        <sz val="10"/>
        <color theme="1"/>
        <rFont val="Verdana"/>
        <family val="2"/>
      </rPr>
      <t xml:space="preserve">
Debilidades identificadas: 
</t>
    </r>
    <r>
      <rPr>
        <sz val="10"/>
        <color theme="1"/>
        <rFont val="Verdana"/>
        <family val="2"/>
      </rPr>
      <t xml:space="preserve">
•Se mantiene la falta de documentación de los incidentes de seguridad de la información, con el respectivo reporte y solución.
•De acuerdo con la información reportada por la Dirección de Talento Humano, se evidenciaron desviaciones en los procesos de retiro y evaluación de desempeño de los funcionarios de la Entidad, las cuales fueron objeto de hallazgo en la Auditoria al Proceso “Gestión del Talento Humano” (Informe OCI-2023-026), cuyo plan de mejoramiento suscrito se encuentra en implementación.</t>
    </r>
  </si>
  <si>
    <r>
      <t xml:space="preserve">Fortalezas identificadas: 
</t>
    </r>
    <r>
      <rPr>
        <sz val="10"/>
        <color theme="1"/>
        <rFont val="Verdana"/>
        <family val="2"/>
      </rPr>
      <t xml:space="preserve">• La Entidad cuenta con mecanismos de control para el manejo de Conflictos de Interés.
• Se llevo a cabo la actualización y socialización de la Política de Administración del Riesgos V6 (DE-SIG-002) en la cual se incluye la tipología de riesgos fiscales, teniendo en cuenta la Guía para la Administración del Riesgo y el diseño de controles en entidades públicas Versión 6 del Departamento Administrativo de la Función Pública, la cual fue aprobada en el marco del Comité de Coordinación del Sistema de Control Interno sesión 4. 
• Se elaboró y socializó por medio del Sistema Integrado de Gestión ISOLUCIÓN la Guía para la Administración del Riesgo V1 (GU-SIG-002).
</t>
    </r>
    <r>
      <rPr>
        <b/>
        <sz val="10"/>
        <color theme="1"/>
        <rFont val="Verdana"/>
        <family val="2"/>
      </rPr>
      <t xml:space="preserve">
Debilidades identificadas: 
</t>
    </r>
    <r>
      <rPr>
        <sz val="10"/>
        <color theme="1"/>
        <rFont val="Verdana"/>
        <family val="2"/>
      </rPr>
      <t xml:space="preserve">
• Falta de documentación de los incidentes de seguridad de la información, con el respectivo reporte y solución.
• De acuerdo con la revisión reportada en el Informe OCI-2023-026-Auditoria al Proceso Gestión del Talento Humano se evidenciaron desviaciones en los procesos de ingreso, retiro y evaluación de desempeño de los funcionarios de la entidad. 
• No se tienen lineamientos claros sobre la responsabilidad del Sistema de Control Interno en cada uno de los funcionarios.</t>
    </r>
  </si>
  <si>
    <t>Evaluación de riesgos</t>
  </si>
  <si>
    <r>
      <rPr>
        <b/>
        <sz val="10"/>
        <color theme="1"/>
        <rFont val="Verdana"/>
        <family val="2"/>
      </rPr>
      <t>Fortalezas identificadas:</t>
    </r>
    <r>
      <rPr>
        <sz val="10"/>
        <color theme="1"/>
        <rFont val="Verdana"/>
        <family val="2"/>
      </rPr>
      <t xml:space="preserve">
•Durante el primer cuatrimestre de 2024 los Líderes de proceso junto con la Oficina de Planeación (primer y segunda línea de defensa) realizaron el monitoreo y revisión de los riesgos de corrupción asociados a cada uno de los procesos identificados en el Mapa de Riesgos de Corrupción vigencia 2024 mediante el diligenciamiento de la Matriz dispuesta para este fin. 
•Para el primer semestre  de 2024, la Oficina de Control Interno - OCI, a través del Rol “Evaluación a la gestión del Riesgo” y en el marco del Plan Anual de Auditorías ejecutó un (1) Seguimiento al Plan Anticorrupción y de Atención al Ciudadano (PAAC) / Mapa de Riesgos de Corrupción (MRC) (OCI-2024-012) y una (1) auditoría de aseguramiento (OCI-2024-011), en el que se adelantaron evaluaciones orientadas a la verificación de la efectividad de los controles establecidos por los líderes de los procesos.
•En la Política de Administración del Riesgos V6 (DE-SIG-002) se determina en su alcance lineamientos para toda la entidad. 
</t>
    </r>
    <r>
      <rPr>
        <b/>
        <sz val="10"/>
        <color theme="1"/>
        <rFont val="Verdana"/>
        <family val="2"/>
      </rPr>
      <t xml:space="preserve">
Debilidades identificadas: 
</t>
    </r>
    <r>
      <rPr>
        <sz val="10"/>
        <color theme="1"/>
        <rFont val="Verdana"/>
        <family val="2"/>
      </rPr>
      <t xml:space="preserve">•Se evidenció en el seguimiento al Plan Anual Anticorrupción y Mapa de Riesgos de Corrupción correspondiente al primer cuatrimestre de 2024 que no fueron cumplidos la totalidad de metas/productos propuestos como entregables para dicho periodo. 
•En el seguimiento realizado por la Oficina de Control Interno al Mapa de Riesgos de Corrupción se evidenciaron algunas desviaciones sobre el diseño de los riesgos y controles propuestos. 
•En el Mapa de Riesgos de la Entidad no se han oficializado los Riesgos de Gestión identificados por los procesos, por lo cual sobre estos no se está realizando el monitoreo correspondiente como lo indica la Política de Administración del Riesgos V6 (DE-SIG-002).
•En el Mapa de Riesgos de la Entidad no se contemplan riesgos asociados directamente a las Unidades Técnicas Territoriales, por lo cual, es necesario analizar, identificar e incluir riesgos con las especificidades de cada una.
</t>
    </r>
  </si>
  <si>
    <r>
      <rPr>
        <b/>
        <sz val="10"/>
        <color theme="1"/>
        <rFont val="Verdana"/>
        <family val="2"/>
      </rPr>
      <t xml:space="preserve">Fortalezas identificadas: 
</t>
    </r>
    <r>
      <rPr>
        <sz val="10"/>
        <color theme="1"/>
        <rFont val="Verdana"/>
        <family val="2"/>
      </rPr>
      <t xml:space="preserve">
• Los Líderes de proceso (primera línea de defensa) realizaron el monitoreo y revisión de los riesgos identificados en sus procesos del segundo y tercer cuatrimestre 2023 y lo reportaron a la Oficina de Planeación mediante el diligenciamiento y suscripción del formato "Seguimiento Mapa de Riesgos por Proceso" (F-SIG-003).
• La Alta Dirección evaluó las actualizaciones procedimentales que se han dado por parte de las diferentes dependencias. 
• La Oficina de Control Interno - OCI, a través del Rol “Evaluación a la gestión del Riesgo” proporciona aseguramiento objetivo a la Alta Dirección sobre el diseño y efectividad de las actividades de administración del riesgo, para ayudar a que sean gestionados apropiadamente. Para el efecto, la OCI en el marco del Plan Anual de Auditorías ejecutó dos Seguimientos al Plan Anticorrupción y de Atención al Ciudadano (PAAC) / Mapa de Riesgos de Corrupción (MRC)” y ocho (8) auditorías de aseguramiento con enfoque basado en riesgos, en el que se adelantaron evaluaciones orientadas a la verificación de la efectividad de los controles establecidos por los líderes de proceso. 
</t>
    </r>
    <r>
      <rPr>
        <b/>
        <sz val="10"/>
        <color theme="1"/>
        <rFont val="Verdana"/>
        <family val="2"/>
      </rPr>
      <t>Debilidades identificadas:</t>
    </r>
    <r>
      <rPr>
        <sz val="10"/>
        <color theme="1"/>
        <rFont val="Verdana"/>
        <family val="2"/>
      </rPr>
      <t xml:space="preserve"> 
• Se evidenció en los seguimientos al Plan Anual Anticorrupción y Mapa de Riesgos de Corrupción que no fueron cumplidos la totalidad de metas/productos propuestos como entregables. 
• En el seguimiento elaborado por la Oficina de Control Interno al Plan Anual Anticorrupción se evidenciaron debilidades en el diseño de la(s) meta(s)/producto(s) propuestas. 
• En los seguimientos realizados por la Oficina de Control Interno al Mapa de Riesgos de Corrupción se evidenciaron recomendaciones sobre el diseño de los controles que al finalizar la vigencia no fueron atendidas. 
• En el mapa de riesgos de la Entidad no se contemplan riesgos asociados directamente a las Unidades Técnicas Territoriales, por lo cual, es necesario analizar, identificar e incluir riesgos con las especificidades de cada una.</t>
    </r>
  </si>
  <si>
    <t>Actividades de control</t>
  </si>
  <si>
    <r>
      <rPr>
        <b/>
        <sz val="10"/>
        <color theme="1"/>
        <rFont val="Verdana"/>
        <family val="2"/>
      </rPr>
      <t xml:space="preserve">Fortalezas identificadas:
</t>
    </r>
    <r>
      <rPr>
        <sz val="10"/>
        <color theme="1"/>
        <rFont val="Verdana"/>
        <family val="2"/>
      </rPr>
      <t xml:space="preserve">
•La Alta Dirección ha definido lineamientos para el diseño y desarrollo de actividades de control, para el efecto ha establecido mediante la Política de Riesgos V6 el papel que juega cada una de las Líneas de Defensa, lo que permite monitorear eficientemente los controles establecidos.
•Mediante las auditorías internas y seguimientos a planes de mejoramiento de vigencias anteriores realizados por la Oficina de Control Interno en el cumplimiento del Plan Anual de Auditoría, se identifican situaciones que permiten la implementación de acciones que dan tratamiento a los riesgos, fortaleciendo así las actividades de control de la entidad.
</t>
    </r>
    <r>
      <rPr>
        <b/>
        <sz val="10"/>
        <color theme="1"/>
        <rFont val="Verdana"/>
        <family val="2"/>
      </rPr>
      <t>Debilidades identificadas:</t>
    </r>
    <r>
      <rPr>
        <sz val="10"/>
        <color theme="1"/>
        <rFont val="Verdana"/>
        <family val="2"/>
      </rPr>
      <t xml:space="preserve"> Se mantienen las debilidades identificadas para el segundo semestre 2023:
•Existe concentración de funciones en diferentes áreas de la Agencia de Desarrollo Rural, situación que es generada por la falta de contratación de personal para cubrir las necesidades de los procesos.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la realidad operativa, así mismo, es necesario que la segunda línea de defensa (Oficina de Planeación), emita alertas oportunas que permitan subsanar dichas debilidades.</t>
    </r>
  </si>
  <si>
    <r>
      <t xml:space="preserve">Fortalezas identificadas: 
</t>
    </r>
    <r>
      <rPr>
        <sz val="10"/>
        <color theme="1"/>
        <rFont val="Verdana"/>
        <family val="2"/>
      </rPr>
      <t xml:space="preserve">• La Alta Dirección ha definido lineamientos para el diseño y desarrollo de actividades de control, para el efecto ha establecido mediante la Política de Riesgos V6 el papel que juega cada una de las Líneas de Defensa. 
• Las caracterizaciones de veintitrés (23) procesos de la ADR (que se encuentran en el aplicativo ISOLUCION) contemplan los requisitos de las normas técnicas de calidad relevantes y pertinentes en cada caso (normas ISO).
• A partir de las auditorías internas y seguimientos que realiza la Oficina de Control Interno, se implementan acciones que permiten dar tratamiento a los riesgos, acorde a la periodicidad normativa para evaluar el diseño y ejecución de los controles por parte del responsable del proceso. 
</t>
    </r>
    <r>
      <rPr>
        <b/>
        <sz val="10"/>
        <color theme="1"/>
        <rFont val="Verdana"/>
        <family val="2"/>
      </rPr>
      <t xml:space="preserve">
Debilidades identificadas: 
</t>
    </r>
    <r>
      <rPr>
        <sz val="10"/>
        <color theme="1"/>
        <rFont val="Verdana"/>
        <family val="2"/>
      </rPr>
      <t>• Existe concentración de funciones en diferentes áreas de la Agencia de Desarrollo Rural, situación que es generada por la falta de contratación de personal para cubrir las necesidades de los procesos. 
• Los líderes de proceso realizan monitoreo a los riesgos acorde con la  periodicidad establecida en la Política de Administración de riesgo, sin embargo, se evidencian debilidades en el diseño de los controles de distintos procesos, por lo cual, se recomienda  fortalecer el seguimiento y monitoreo de la primera línea de defensa frente a la actualización oportuna de la documentación vigente y realidad operativa, así mismo, es necesario que la segunda línea de defensa (Oficina de Planeación), emita alertas oportunas que permitan subsanar dichas debilidades.</t>
    </r>
  </si>
  <si>
    <t>Información y comunicación</t>
  </si>
  <si>
    <r>
      <t>Fortalezas identificadas:</t>
    </r>
    <r>
      <rPr>
        <sz val="10"/>
        <color theme="1"/>
        <rFont val="Verdana"/>
        <family val="2"/>
      </rPr>
      <t xml:space="preserve"> 
•La entidad cuenta con un Sistema de Información (ISOLUCION), en el cual reposan los procedimientos, formatos y demás documentación de la entidad, sobre esta cada uno de los funcionarios y facilitadores tiene acceso con un usuario de acuerdo con su perfil y cargo a desempeñar, de igual manera se implementó la INTRANET de la ADR en la cual se identifica información relevante de la entidad.
•Se comunica masivamente la actualización de Políticas o procedimientos establecidos dentro de la entidad mediante capsulas informativas elaboradas por la Oficina de Comunicaciones.  
•La entidad cuenta con canales para la denuncia anónima o confidencial de posibles situaciones irregulares y se cuenta con mecanismos para su tratamiento.
•La entidad cuenta con el Sistema de Gestión Documental ORFEO, en el cual se canalizan las comunicaciones de la entidad con el fin de mantener la memoria institucional. 
•La Entidad contempla y ejecuta de manera periódica sus controles asociados a la evaluación de la percepción ciudadana y los canales externos de comunicación.
</t>
    </r>
    <r>
      <rPr>
        <b/>
        <sz val="10"/>
        <color theme="1"/>
        <rFont val="Verdana"/>
        <family val="2"/>
      </rPr>
      <t xml:space="preserve">Debilidades identificadas: </t>
    </r>
    <r>
      <rPr>
        <sz val="10"/>
        <color theme="1"/>
        <rFont val="Verdana"/>
        <family val="2"/>
      </rPr>
      <t xml:space="preserve">
•El plan de comunicaciones 2023-2026 no ha sido aprobado y por ende no se ha socializado en la Entidad. 
•De acuerdo con el Informe Semestral de Atención al Ciudadano y Gestión de Peticiones, Quejas, Reclamos, Sugerencias y Denuncias (PQRSD), se identificaron debilidades en la tipificación de los radicados, de igual manera, en el seguimiento elaborado por el área de Servicio al Ciudadano se evidencian falencias en las respuestas a los radicados asignados a los facilitadores y funcionarios.</t>
    </r>
  </si>
  <si>
    <r>
      <t xml:space="preserve">Fortalezas identificadas: 
</t>
    </r>
    <r>
      <rPr>
        <sz val="10"/>
        <color theme="1"/>
        <rFont val="Verdana"/>
        <family val="2"/>
      </rPr>
      <t xml:space="preserve">•La entidad cuenta con un Sistema de Información, en el cual reposan los procedimientos, formatos y demás documentación de la entidad, a la cual cada uno de los colaboradores tiene acceso con un usuario de acuerdo con su perfil.
•Se comunica masivamente la actualización de Políticas o procedimientos establecidos dentro de la entidad. 
•La entidad cuenta con canales para la denuncia anónima o confidencial de posibles situaciones irregulares y se cuenta con mecanismos para su tratamiento.
•La entidad cuenta con el Sistema de Gestión Documental ORFEO. </t>
    </r>
    <r>
      <rPr>
        <b/>
        <sz val="10"/>
        <color theme="1"/>
        <rFont val="Verdana"/>
        <family val="2"/>
      </rPr>
      <t xml:space="preserve">
Debilidades identificadas: 
</t>
    </r>
    <r>
      <rPr>
        <sz val="10"/>
        <color theme="1"/>
        <rFont val="Verdana"/>
        <family val="2"/>
      </rPr>
      <t>•De acuerdo con lo evidenciado en el Informe OCI-2023-029 Auditoría Interna al Proceso “Gestión Administrativa” se evidenciaron debilidades con el inventario de la entidad. 
•El plan de comunicaciones 2023-2026 no ha sido aprobado, ni socializado en la entidad. 
•De acuerdo con el Informe Semestral de Atención al Ciudadano y Gestión de Peticiones, Quejas, Reclamos, Sugerencias y Denuncias (PQRSD) elaborado durante la vigencia 2023, se identificaron debilidades en la tipificación de los radicados.</t>
    </r>
  </si>
  <si>
    <t xml:space="preserve">Monitoreo </t>
  </si>
  <si>
    <r>
      <rPr>
        <b/>
        <sz val="10"/>
        <color theme="1"/>
        <rFont val="Verdana"/>
        <family val="2"/>
      </rPr>
      <t xml:space="preserve">Fortalezas identificadas: 
</t>
    </r>
    <r>
      <rPr>
        <sz val="10"/>
        <color theme="1"/>
        <rFont val="Verdana"/>
        <family val="2"/>
      </rPr>
      <t xml:space="preserve">
•El Plan Anual de Auditoría de la vigencia 2024 posee un porcentaje de avance de 44,44% y se publicaron los resultados en la página web de la ADR para consulta tanto interna como por parte de la ciudadanía y demás interesados.
•Durante el primer semestre de la vigencia 2024, la Oficina de Control Interno realizó un (1) trabajo de aseguramiento (evaluaciones independientes) cuyos resultados fueron comunicados a través del informe OCI-2024-011 y once (11) trabajos de cumplimiento (legal y/o normativo) cuyos resultados fueron comunicados a través de los informes: OCI-2024-001, OCI-2024-002, OCI-2024-003, OCI-2024-004, OCI-2024-005, OCI-2024-006, OCI-2024-007, OCI-2024-008, OCI-2024-009, OCI-2024-010 y OCI-2024-012. 
•Durante el primer semestre de 2024 la Oficina de Control Interno, en el Marco de su Plan Anual de Auditoría, realizó acompañamiento presencial a las Unidades Técnicas Territoriales para la elaboración y/o verificación de sus planes de mejoramiento.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 y comunica sus resultados a los miembros del Comité de Coordinación del Sistema de Control Interno.
</t>
    </r>
    <r>
      <rPr>
        <b/>
        <sz val="10"/>
        <color theme="1"/>
        <rFont val="Verdana"/>
        <family val="2"/>
      </rPr>
      <t xml:space="preserve">Debilidades identificadas: </t>
    </r>
    <r>
      <rPr>
        <sz val="10"/>
        <color theme="1"/>
        <rFont val="Verdana"/>
        <family val="2"/>
      </rPr>
      <t>Se mantienen las debilidades identificadas para el segundo semestre 2023: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afectando la conservación de la memoria institucional.
•De acuerdo con los seguimientos realizados por la Oficina de Control Interno se han identificado debilidades en el monitoreo realizado por parte de la segunda línea de defensa, considerando esto ante la ausencia de lineamientos.</t>
    </r>
  </si>
  <si>
    <r>
      <t xml:space="preserve">Fortalezas identificadas: 
</t>
    </r>
    <r>
      <rPr>
        <sz val="10"/>
        <color theme="1"/>
        <rFont val="Verdana"/>
        <family val="2"/>
      </rPr>
      <t xml:space="preserve">•El Plan Anual de Auditoría de la vigencia 2023 posee un porcentaje de avance de 100% y se publicaron los resultados en la página web de la ADR.
• La Oficina de Control Interno realiza seguimiento al cumplimiento de las acciones establecidas en los planes de mejoramiento suscritos por los responsables de los procesos y/o actividades auditadas, en virtud de los resultados de la realización continua de la evaluación independiente del Sistema de Control Interno.
• Durante el segundo semestre de la vigencia 2023, la Oficina de Control Interno realizó ocho (8) trabajos de aseguramiento (evaluaciones independientes) cuyos resultados fueron comunicados a través de los informes OCI-2023-021, OCI-2023-022, OCI-2023-025, OCI-2023-026, OCI-2023-027, OCI-2023-029, OCI-2023-030 y OCI-2023-031, y un seguimiento a Planes de Mejoramiento suscritos por parte de la Unidades Técnicas Territoriales cuyos resultados fueron comunicados en el informe OCI-2023-032. 
</t>
    </r>
    <r>
      <rPr>
        <b/>
        <sz val="10"/>
        <color theme="1"/>
        <rFont val="Verdana"/>
        <family val="2"/>
      </rPr>
      <t xml:space="preserve">
Debilidades identificadas: 
</t>
    </r>
    <r>
      <rPr>
        <sz val="10"/>
        <color theme="1"/>
        <rFont val="Verdana"/>
        <family val="2"/>
      </rPr>
      <t xml:space="preserve">• La Entidad realiza las actividades necesarias para dar respuesta a los informes de entes externos, como la conformación de equipos responsables para la elaboración de los planes de mejoramiento, socialización de resultados de auditorías externas y el establecimiento de metodologías para el diseño de las acciones, sin embargo, dichas actividades no se encuentran documentadas.
•De acuerdo con los seguimientos realizados por la Oficina de Control Interno se han identificado debilidades en el monitoreo realizado por parte de la segunda línea de defensa.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</si>
</sst>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d/mm/yyyy;@"/>
  </numFmts>
  <fonts count="11" x14ac:knownFonts="1">
    <font>
      <sz val="10"/>
      <color theme="1"/>
      <name val="Arial"/>
      <family val="2"/>
    </font>
    <font>
      <sz val="10"/>
      <color theme="1"/>
      <name val="Verdana"/>
      <family val="2"/>
    </font>
    <font>
      <b/>
      <sz val="10"/>
      <color theme="0"/>
      <name val="Verdana"/>
      <family val="2"/>
    </font>
    <font>
      <sz val="10"/>
      <color theme="0"/>
      <name val="Verdana"/>
      <family val="2"/>
    </font>
    <font>
      <sz val="10"/>
      <color rgb="FFFF0000"/>
      <name val="Verdana"/>
      <family val="2"/>
    </font>
    <font>
      <b/>
      <sz val="10"/>
      <color rgb="FFFF0000"/>
      <name val="Verdana"/>
      <family val="2"/>
    </font>
    <font>
      <b/>
      <sz val="10"/>
      <name val="Verdana"/>
      <family val="2"/>
    </font>
    <font>
      <b/>
      <u/>
      <sz val="10"/>
      <color theme="0"/>
      <name val="Verdana"/>
      <family val="2"/>
    </font>
    <font>
      <b/>
      <sz val="10"/>
      <color theme="1"/>
      <name val="Verdana"/>
      <family val="2"/>
    </font>
    <font>
      <b/>
      <i/>
      <sz val="10"/>
      <name val="Verdana"/>
      <family val="2"/>
    </font>
    <font>
      <b/>
      <i/>
      <sz val="10"/>
      <color theme="1"/>
      <name val="Verdana"/>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1">
    <xf numFmtId="0" fontId="0" fillId="0" borderId="0"/>
  </cellStyleXfs>
  <cellXfs count="88">
    <xf numFmtId="0" fontId="0" fillId="0" borderId="0" xfId="0"/>
    <xf numFmtId="0" fontId="1" fillId="2" borderId="0" xfId="0" applyFont="1" applyFill="1"/>
    <xf numFmtId="0" fontId="1" fillId="2" borderId="1" xfId="0" applyFont="1" applyFill="1" applyBorder="1"/>
    <xf numFmtId="0" fontId="1" fillId="2" borderId="2" xfId="0" applyFont="1" applyFill="1" applyBorder="1"/>
    <xf numFmtId="0" fontId="1" fillId="2" borderId="3" xfId="0" applyFont="1" applyFill="1" applyBorder="1"/>
    <xf numFmtId="0" fontId="1" fillId="2" borderId="4" xfId="0" applyFont="1" applyFill="1" applyBorder="1"/>
    <xf numFmtId="0" fontId="1" fillId="2" borderId="0" xfId="0" applyFont="1" applyFill="1" applyAlignment="1">
      <alignment horizontal="center"/>
    </xf>
    <xf numFmtId="0" fontId="1" fillId="2" borderId="7" xfId="0" applyFont="1" applyFill="1" applyBorder="1"/>
    <xf numFmtId="0" fontId="2" fillId="3" borderId="6" xfId="0" applyFont="1" applyFill="1" applyBorder="1" applyAlignment="1">
      <alignment horizontal="center" vertical="center"/>
    </xf>
    <xf numFmtId="164" fontId="1" fillId="2" borderId="0" xfId="0" applyNumberFormat="1" applyFont="1" applyFill="1" applyAlignment="1">
      <alignment horizontal="center"/>
    </xf>
    <xf numFmtId="0" fontId="3" fillId="2" borderId="0" xfId="0" applyFont="1" applyFill="1" applyAlignment="1">
      <alignment vertical="center"/>
    </xf>
    <xf numFmtId="9" fontId="2" fillId="3" borderId="15" xfId="0" applyNumberFormat="1" applyFont="1" applyFill="1" applyBorder="1" applyAlignment="1" applyProtection="1">
      <alignment horizontal="center" vertical="center"/>
      <protection hidden="1"/>
    </xf>
    <xf numFmtId="0" fontId="4" fillId="2" borderId="0" xfId="0" applyFont="1" applyFill="1" applyAlignment="1">
      <alignment horizontal="center" vertical="center"/>
    </xf>
    <xf numFmtId="0" fontId="5" fillId="2" borderId="0" xfId="0" applyFont="1" applyFill="1"/>
    <xf numFmtId="0" fontId="2" fillId="2" borderId="0" xfId="0" applyFont="1" applyFill="1" applyAlignment="1">
      <alignment horizontal="center" vertical="center"/>
    </xf>
    <xf numFmtId="0" fontId="6" fillId="2" borderId="19" xfId="0" applyFont="1" applyFill="1" applyBorder="1" applyAlignment="1">
      <alignment horizontal="center" vertical="center"/>
    </xf>
    <xf numFmtId="0" fontId="6" fillId="2" borderId="0" xfId="0" applyFont="1" applyFill="1" applyAlignment="1">
      <alignment horizontal="center" vertical="center"/>
    </xf>
    <xf numFmtId="49" fontId="1" fillId="0" borderId="22" xfId="0" applyNumberFormat="1" applyFont="1" applyBorder="1" applyAlignment="1" applyProtection="1">
      <alignment horizontal="center" vertical="center" wrapText="1"/>
      <protection locked="0"/>
    </xf>
    <xf numFmtId="49" fontId="1" fillId="2" borderId="0" xfId="0" applyNumberFormat="1" applyFont="1" applyFill="1" applyAlignment="1">
      <alignment horizontal="left" vertical="top" wrapText="1"/>
    </xf>
    <xf numFmtId="0" fontId="5" fillId="2" borderId="0" xfId="0" applyFont="1" applyFill="1" applyAlignment="1">
      <alignment wrapText="1"/>
    </xf>
    <xf numFmtId="0" fontId="2" fillId="4" borderId="28" xfId="0" applyFont="1" applyFill="1" applyBorder="1" applyAlignment="1">
      <alignment horizontal="center" vertical="center" wrapText="1"/>
    </xf>
    <xf numFmtId="0" fontId="6" fillId="0" borderId="0" xfId="0" applyFont="1" applyAlignment="1">
      <alignment horizontal="center" vertical="center" wrapText="1"/>
    </xf>
    <xf numFmtId="0" fontId="2" fillId="4" borderId="15" xfId="0" applyFont="1" applyFill="1" applyBorder="1" applyAlignment="1">
      <alignment horizontal="center" vertical="center" wrapText="1"/>
    </xf>
    <xf numFmtId="0" fontId="5" fillId="2" borderId="0" xfId="0" applyFont="1" applyFill="1" applyAlignment="1">
      <alignment horizontal="center" vertical="center" wrapText="1"/>
    </xf>
    <xf numFmtId="0" fontId="2" fillId="3" borderId="29" xfId="0"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0" xfId="0" applyFont="1" applyFill="1" applyAlignment="1">
      <alignment horizontal="center" vertical="center" wrapText="1"/>
    </xf>
    <xf numFmtId="0" fontId="8" fillId="2" borderId="0" xfId="0" applyFont="1" applyFill="1" applyAlignment="1">
      <alignment wrapText="1"/>
    </xf>
    <xf numFmtId="0" fontId="1" fillId="0" borderId="0" xfId="0" applyFont="1" applyAlignment="1">
      <alignment horizontal="center" wrapText="1"/>
    </xf>
    <xf numFmtId="0" fontId="1" fillId="0" borderId="0" xfId="0" applyFont="1"/>
    <xf numFmtId="0" fontId="1" fillId="0" borderId="30" xfId="0" applyFont="1" applyBorder="1"/>
    <xf numFmtId="0" fontId="2" fillId="5" borderId="6" xfId="0" applyFont="1" applyFill="1" applyBorder="1" applyAlignment="1">
      <alignment horizontal="center" vertical="center" wrapText="1"/>
    </xf>
    <xf numFmtId="0" fontId="2" fillId="0" borderId="0" xfId="0" applyFont="1" applyAlignment="1">
      <alignment vertical="center"/>
    </xf>
    <xf numFmtId="0" fontId="6" fillId="0" borderId="6" xfId="0" applyFont="1" applyBorder="1" applyAlignment="1" applyProtection="1">
      <alignment horizontal="center" vertical="center"/>
      <protection hidden="1"/>
    </xf>
    <xf numFmtId="9" fontId="6" fillId="0" borderId="0" xfId="0" applyNumberFormat="1" applyFont="1" applyAlignment="1">
      <alignment vertical="center"/>
    </xf>
    <xf numFmtId="9" fontId="8" fillId="6" borderId="6" xfId="0" applyNumberFormat="1" applyFont="1" applyFill="1" applyBorder="1" applyAlignment="1" applyProtection="1">
      <alignment horizontal="center" vertical="center"/>
      <protection hidden="1"/>
    </xf>
    <xf numFmtId="0" fontId="1" fillId="2" borderId="31" xfId="0" applyFont="1" applyFill="1" applyBorder="1" applyAlignment="1" applyProtection="1">
      <alignment horizontal="left" vertical="center" wrapText="1"/>
      <protection locked="0"/>
    </xf>
    <xf numFmtId="0" fontId="6" fillId="0" borderId="0" xfId="0" applyFont="1" applyAlignment="1">
      <alignment vertical="center"/>
    </xf>
    <xf numFmtId="9" fontId="8" fillId="6" borderId="6" xfId="0" applyNumberFormat="1" applyFont="1" applyFill="1" applyBorder="1" applyAlignment="1" applyProtection="1">
      <alignment horizontal="center" vertical="center"/>
      <protection locked="0"/>
    </xf>
    <xf numFmtId="0" fontId="6" fillId="0" borderId="11" xfId="0" applyFont="1" applyBorder="1" applyAlignment="1">
      <alignment vertical="center"/>
    </xf>
    <xf numFmtId="0" fontId="8" fillId="2" borderId="31" xfId="0" applyFont="1" applyFill="1" applyBorder="1" applyAlignment="1" applyProtection="1">
      <alignment horizontal="left" vertical="center" wrapText="1"/>
      <protection locked="0"/>
    </xf>
    <xf numFmtId="0" fontId="6" fillId="0" borderId="0" xfId="0" applyFont="1" applyAlignment="1">
      <alignment horizontal="left" vertical="center"/>
    </xf>
    <xf numFmtId="9" fontId="6" fillId="0" borderId="6" xfId="0" applyNumberFormat="1" applyFont="1" applyBorder="1" applyAlignment="1" applyProtection="1">
      <alignment horizontal="center" vertical="center"/>
      <protection locked="0"/>
    </xf>
    <xf numFmtId="0" fontId="6" fillId="2" borderId="7" xfId="0" applyFont="1" applyFill="1" applyBorder="1" applyAlignment="1">
      <alignment vertical="center"/>
    </xf>
    <xf numFmtId="0" fontId="6" fillId="2" borderId="0" xfId="0" applyFont="1" applyFill="1" applyAlignment="1">
      <alignment vertical="center"/>
    </xf>
    <xf numFmtId="0" fontId="1" fillId="0" borderId="0" xfId="0" applyFont="1" applyAlignment="1">
      <alignment horizontal="center"/>
    </xf>
    <xf numFmtId="0" fontId="1" fillId="0" borderId="6" xfId="0" applyFont="1" applyBorder="1"/>
    <xf numFmtId="0" fontId="1" fillId="0" borderId="31" xfId="0" applyFont="1" applyBorder="1" applyAlignment="1">
      <alignment vertical="center"/>
    </xf>
    <xf numFmtId="0" fontId="1" fillId="0" borderId="0" xfId="0" applyFont="1" applyAlignment="1">
      <alignment vertical="center"/>
    </xf>
    <xf numFmtId="0" fontId="1" fillId="0" borderId="30" xfId="0" applyFont="1" applyBorder="1" applyAlignment="1">
      <alignment vertical="center"/>
    </xf>
    <xf numFmtId="0" fontId="1" fillId="0" borderId="0" xfId="0" applyFont="1" applyAlignment="1">
      <alignment horizontal="left" vertical="center"/>
    </xf>
    <xf numFmtId="0" fontId="1" fillId="0" borderId="0" xfId="0" applyFont="1" applyAlignment="1">
      <alignment horizontal="left"/>
    </xf>
    <xf numFmtId="0" fontId="1" fillId="0" borderId="6" xfId="0" applyFont="1" applyBorder="1" applyAlignment="1">
      <alignment horizontal="left"/>
    </xf>
    <xf numFmtId="0" fontId="2" fillId="7" borderId="6" xfId="0" applyFont="1" applyFill="1" applyBorder="1" applyAlignment="1">
      <alignment horizontal="center" vertical="center" wrapText="1"/>
    </xf>
    <xf numFmtId="0" fontId="1" fillId="0" borderId="11" xfId="0" applyFont="1" applyBorder="1" applyAlignment="1">
      <alignment vertical="center"/>
    </xf>
    <xf numFmtId="0" fontId="1" fillId="2" borderId="31" xfId="0" applyFont="1" applyFill="1" applyBorder="1" applyAlignment="1" applyProtection="1">
      <alignment horizontal="justify" vertical="center" wrapText="1"/>
      <protection locked="0"/>
    </xf>
    <xf numFmtId="0" fontId="2" fillId="3" borderId="6" xfId="0" applyFont="1" applyFill="1" applyBorder="1" applyAlignment="1">
      <alignment horizontal="center" vertical="center" wrapText="1"/>
    </xf>
    <xf numFmtId="0" fontId="8" fillId="0" borderId="31" xfId="0" applyFont="1" applyBorder="1" applyAlignment="1" applyProtection="1">
      <alignment horizontal="justify" vertical="center" wrapText="1"/>
      <protection locked="0"/>
    </xf>
    <xf numFmtId="0" fontId="2" fillId="8" borderId="6" xfId="0" applyFont="1" applyFill="1" applyBorder="1" applyAlignment="1">
      <alignment horizontal="center" vertical="center" wrapText="1"/>
    </xf>
    <xf numFmtId="0" fontId="2" fillId="9" borderId="6" xfId="0" applyFont="1" applyFill="1" applyBorder="1" applyAlignment="1">
      <alignment horizontal="center" vertical="center" wrapText="1"/>
    </xf>
    <xf numFmtId="0" fontId="1" fillId="0" borderId="32" xfId="0" applyFont="1" applyBorder="1" applyAlignment="1" applyProtection="1">
      <alignment horizontal="justify" vertical="center" wrapText="1"/>
      <protection locked="0"/>
    </xf>
    <xf numFmtId="0" fontId="8" fillId="0" borderId="32" xfId="0" applyFont="1" applyBorder="1" applyAlignment="1" applyProtection="1">
      <alignment horizontal="justify" vertical="center" wrapText="1"/>
      <protection locked="0"/>
    </xf>
    <xf numFmtId="0" fontId="2" fillId="2" borderId="0" xfId="0" applyFont="1" applyFill="1" applyAlignment="1">
      <alignment vertical="center"/>
    </xf>
    <xf numFmtId="0" fontId="6" fillId="2" borderId="0" xfId="0" applyFont="1" applyFill="1" applyAlignment="1">
      <alignment horizontal="left" vertical="center"/>
    </xf>
    <xf numFmtId="0" fontId="9" fillId="2" borderId="0" xfId="0" applyFont="1" applyFill="1" applyAlignment="1">
      <alignment vertical="center"/>
    </xf>
    <xf numFmtId="0" fontId="10" fillId="2" borderId="0" xfId="0" applyFont="1" applyFill="1"/>
    <xf numFmtId="0" fontId="1" fillId="2" borderId="33" xfId="0" applyFont="1" applyFill="1" applyBorder="1"/>
    <xf numFmtId="0" fontId="1" fillId="2" borderId="34" xfId="0" applyFont="1" applyFill="1" applyBorder="1"/>
    <xf numFmtId="0" fontId="1" fillId="2" borderId="35" xfId="0" applyFont="1" applyFill="1" applyBorder="1"/>
    <xf numFmtId="49" fontId="6" fillId="2" borderId="20" xfId="0" applyNumberFormat="1" applyFont="1" applyFill="1" applyBorder="1" applyAlignment="1">
      <alignment horizontal="left" vertical="center" wrapText="1"/>
    </xf>
    <xf numFmtId="49" fontId="6" fillId="2" borderId="21" xfId="0" applyNumberFormat="1" applyFont="1" applyFill="1" applyBorder="1" applyAlignment="1">
      <alignment horizontal="left" vertical="center" wrapText="1"/>
    </xf>
    <xf numFmtId="49" fontId="1" fillId="2" borderId="23" xfId="0" applyNumberFormat="1" applyFont="1" applyFill="1" applyBorder="1" applyAlignment="1" applyProtection="1">
      <alignment horizontal="justify" vertical="center" wrapText="1"/>
      <protection locked="0"/>
    </xf>
    <xf numFmtId="49" fontId="1" fillId="2" borderId="24" xfId="0" applyNumberFormat="1" applyFont="1" applyFill="1" applyBorder="1" applyAlignment="1" applyProtection="1">
      <alignment horizontal="justify" vertical="center" wrapText="1"/>
      <protection locked="0"/>
    </xf>
    <xf numFmtId="49" fontId="1" fillId="2" borderId="25" xfId="0" applyNumberFormat="1" applyFont="1" applyFill="1" applyBorder="1" applyAlignment="1" applyProtection="1">
      <alignment horizontal="justify" vertical="center" wrapText="1"/>
      <protection locked="0"/>
    </xf>
    <xf numFmtId="49" fontId="6" fillId="2" borderId="26" xfId="0" applyNumberFormat="1" applyFont="1" applyFill="1" applyBorder="1" applyAlignment="1">
      <alignment horizontal="left" vertical="center" wrapText="1"/>
    </xf>
    <xf numFmtId="49" fontId="6" fillId="2" borderId="27" xfId="0" applyNumberFormat="1" applyFont="1" applyFill="1" applyBorder="1" applyAlignment="1">
      <alignment horizontal="left" vertical="center" wrapText="1"/>
    </xf>
    <xf numFmtId="0" fontId="2" fillId="3" borderId="5"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1" fillId="2" borderId="6" xfId="0" applyFont="1" applyFill="1" applyBorder="1" applyAlignment="1" applyProtection="1">
      <alignment horizontal="left" vertical="center"/>
      <protection locked="0"/>
    </xf>
    <xf numFmtId="164" fontId="1" fillId="2" borderId="9" xfId="0" applyNumberFormat="1" applyFont="1" applyFill="1" applyBorder="1" applyAlignment="1" applyProtection="1">
      <alignment horizontal="left" vertical="center"/>
      <protection locked="0"/>
    </xf>
    <xf numFmtId="164" fontId="1" fillId="2" borderId="10" xfId="0" applyNumberFormat="1" applyFont="1" applyFill="1" applyBorder="1" applyAlignment="1" applyProtection="1">
      <alignment horizontal="left" vertical="center"/>
      <protection locked="0"/>
    </xf>
    <xf numFmtId="164" fontId="1" fillId="2" borderId="11" xfId="0" applyNumberFormat="1" applyFont="1" applyFill="1" applyBorder="1" applyAlignment="1" applyProtection="1">
      <alignment horizontal="left" vertical="center"/>
      <protection locked="0"/>
    </xf>
    <xf numFmtId="0" fontId="2" fillId="3" borderId="12" xfId="0"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4" xfId="0" applyFont="1" applyFill="1" applyBorder="1" applyAlignment="1">
      <alignment horizontal="center" vertical="center" wrapText="1"/>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8" xfId="0" applyFont="1" applyFill="1" applyBorder="1" applyAlignment="1">
      <alignment horizontal="center" vertical="center"/>
    </xf>
  </cellXfs>
  <cellStyles count="1">
    <cellStyle name="Normal" xfId="0" builtinId="0"/>
  </cellStyles>
  <dxfs count="3">
    <dxf>
      <fill>
        <patternFill>
          <bgColor rgb="FFFF0000"/>
        </patternFill>
      </fill>
    </dxf>
    <dxf>
      <fill>
        <patternFill>
          <bgColor rgb="FFFFFF00"/>
        </patternFill>
      </fill>
    </dxf>
    <dxf>
      <fill>
        <patternFill>
          <bgColor rgb="FF92D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6</xdr:col>
      <xdr:colOff>721178</xdr:colOff>
      <xdr:row>14</xdr:row>
      <xdr:rowOff>82258</xdr:rowOff>
    </xdr:to>
    <xdr:pic>
      <xdr:nvPicPr>
        <xdr:cNvPr id="2" name="Imagen 1">
          <a:extLst>
            <a:ext uri="{FF2B5EF4-FFF2-40B4-BE49-F238E27FC236}">
              <a16:creationId xmlns:a16="http://schemas.microsoft.com/office/drawing/2014/main" xmlns="" id="{3E509D34-DEF5-4241-A7CE-B764785BFD82}"/>
            </a:ext>
          </a:extLst>
        </xdr:cNvPr>
        <xdr:cNvPicPr>
          <a:picLocks noChangeAspect="1"/>
        </xdr:cNvPicPr>
      </xdr:nvPicPr>
      <xdr:blipFill>
        <a:blip xmlns:r="http://schemas.openxmlformats.org/officeDocument/2006/relationships" r:embed="rId1"/>
        <a:stretch>
          <a:fillRect/>
        </a:stretch>
      </xdr:blipFill>
      <xdr:spPr>
        <a:xfrm>
          <a:off x="2626722" y="1693443"/>
          <a:ext cx="4540976" cy="24274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adrgov-my.sharepoint.com/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adrgov-my.sharepoint.com/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adrgov-my.sharepoint.com/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adrgov-my.sharepoint.com/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adrgov-my.sharepoint.com/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adrgov-my.sharepoint.com/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adrgov-my.sharepoint.com/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adrgov-my.sharepoint.com/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adrgov-my.sharepoint.com/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drgov-my.sharepoint.com/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adrgov-my.sharepoint.com/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adrgov-my.sharepoint.com/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adrgov-my.sharepoint.com/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2" Type="http://schemas.microsoft.com/office/2019/04/relationships/externalLinkLongPath" Target="Formato-informe-SCI-parametrizado-I%20sem%202024_RevMSZM.xlsx?6E7F7270" TargetMode="External"/><Relationship Id="rId1" Type="http://schemas.openxmlformats.org/officeDocument/2006/relationships/externalLinkPath" Target="file:///\\6E7F7270\Formato-informe-SCI-parametrizado-I%20sem%202024_RevMSZM.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drgov-my.sharepoint.com/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adrgov-my.sharepoint.com/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adrgov-my.sharepoint.com/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adrgov-my.sharepoint.com/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 val="oficialoct"/>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 sheetId="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 val="oficial"/>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 val="Cuenta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 sheetId="3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 val="Anexo-Participaciones Dic-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 val="ELIMINA EXT"/>
      <sheetName val="ELIMINA"/>
      <sheetName val="FILIALEXT"/>
      <sheetName val="FILIAL"/>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 sheetId="34" refreshError="1"/>
      <sheetData sheetId="35" refreshError="1"/>
      <sheetData sheetId="36" refreshError="1"/>
      <sheetData sheetId="3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 val="Gastos regionales"/>
      <sheetName val="Swap Gain MtM (PL.501)"/>
      <sheetName val="Gain on Sale of OREOs (PL.502)"/>
      <sheetName val="Other Income (PL.505)"/>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Other Services (PL.773)"/>
      <sheetName val="Depreciation (PL.797)"/>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 val="CONSOLFINA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 val="MATRIZ"/>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 val="Participación Accionaria Junio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 val="Resume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 val="Time Deposits (PL.120)"/>
      <sheetName val="Corporate Expenses (PL.717)"/>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Hoja1"/>
    </sheetNames>
    <sheetDataSet>
      <sheetData sheetId="0"/>
      <sheetData sheetId="1"/>
      <sheetData sheetId="2"/>
      <sheetData sheetId="3"/>
      <sheetData sheetId="4"/>
      <sheetData sheetId="5"/>
      <sheetData sheetId="6"/>
      <sheetData sheetId="7"/>
      <sheetData sheetId="8"/>
      <sheetData sheetId="9">
        <row r="2">
          <cell r="N2">
            <v>0.9375</v>
          </cell>
        </row>
        <row r="26">
          <cell r="N26">
            <v>0.91176470588235292</v>
          </cell>
        </row>
        <row r="43">
          <cell r="N43">
            <v>0.83333333333333337</v>
          </cell>
        </row>
        <row r="55">
          <cell r="N55">
            <v>0.8035714285714286</v>
          </cell>
        </row>
        <row r="69">
          <cell r="N69">
            <v>0.8392857142857143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 val="[97pbth.xls][97pbth.xls]_tmp__2"/>
      <sheetName val="[97pbth.xls][97pbth.xls]_E_tm_2"/>
      <sheetName val="[97pbth.xls][97pbth.xls]_tmp__3"/>
      <sheetName val="[97pbth.xls][97pbth.xls]_E_tm_3"/>
      <sheetName val="[97pbth.xls][97pbth.xls]_tmp__4"/>
      <sheetName val="[97pbth.xls][97pbth.xls]_E_tm_4"/>
      <sheetName val="[97pbth.xls][97pbth.xls]_tmp__5"/>
      <sheetName val="[97pbth.xls][97pbth.xls]_E_tm_5"/>
      <sheetName val="[97pbth.xls][97pbth.xls]_tmp__6"/>
      <sheetName val="[97pbth.xls][97pbth.xls]_E_tm_6"/>
      <sheetName val="[97pbth.xls][97pbth.xls]_tmp__7"/>
      <sheetName val="[97pbth.xls][97pbth.xls]_E_tm_7"/>
      <sheetName val="[97pbth.xls][97pbth.xls]_tmp__8"/>
      <sheetName val="[97pbth.xls][97pbth.xls]_E_tm_8"/>
      <sheetName val="[97pbth.xls][97pbth.xls]_tmp__9"/>
      <sheetName val="[97pbth.xls][97pbth.xls]_E_tm_9"/>
      <sheetName val="[97pbth.xls][97pbth.xls]_tmp_11"/>
      <sheetName val="[97pbth.xls][97pbth.xls]_E_t_11"/>
      <sheetName val="[97pbth.xls][97pbth.xls]_tmp_10"/>
      <sheetName val="[97pbth.xls][97pbth.xls]_E_t_10"/>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79998168889431442"/>
  </sheetPr>
  <dimension ref="B1:V38"/>
  <sheetViews>
    <sheetView tabSelected="1" topLeftCell="D1" zoomScale="70" zoomScaleNormal="70" workbookViewId="0">
      <selection activeCell="E2" sqref="E2"/>
    </sheetView>
  </sheetViews>
  <sheetFormatPr baseColWidth="10" defaultColWidth="11.42578125" defaultRowHeight="12.75" x14ac:dyDescent="0.2"/>
  <cols>
    <col min="1" max="1" width="3.140625" style="1" customWidth="1"/>
    <col min="2" max="2" width="3.42578125" style="1" customWidth="1"/>
    <col min="3" max="3" width="35.42578125" style="1" customWidth="1"/>
    <col min="4" max="4" width="2.42578125" style="1" customWidth="1"/>
    <col min="5" max="5" width="38.7109375" style="1" customWidth="1"/>
    <col min="6" max="6" width="10.85546875" style="1" customWidth="1"/>
    <col min="7" max="7" width="23.42578125" style="1" customWidth="1"/>
    <col min="8" max="8" width="7.42578125" style="1" customWidth="1"/>
    <col min="9" max="9" width="118.85546875" style="1" customWidth="1"/>
    <col min="10" max="10" width="5.85546875" style="1" customWidth="1"/>
    <col min="11" max="11" width="28.140625" style="1" customWidth="1"/>
    <col min="12" max="12" width="4.28515625" style="1" customWidth="1"/>
    <col min="13" max="13" width="109.140625" style="1" customWidth="1"/>
    <col min="14" max="14" width="5.85546875" style="1" customWidth="1"/>
    <col min="15" max="15" width="24.85546875" style="1" customWidth="1"/>
    <col min="16" max="16" width="7" style="1" customWidth="1"/>
    <col min="17" max="16384" width="11.42578125" style="1"/>
  </cols>
  <sheetData>
    <row r="1" spans="2:16" ht="13.5" thickBot="1" x14ac:dyDescent="0.25"/>
    <row r="2" spans="2:16" ht="18" customHeight="1" thickTop="1" x14ac:dyDescent="0.2">
      <c r="B2" s="2"/>
      <c r="C2" s="3"/>
      <c r="D2" s="3"/>
      <c r="E2" s="3"/>
      <c r="F2" s="3"/>
      <c r="G2" s="3"/>
      <c r="H2" s="3"/>
      <c r="I2" s="3"/>
      <c r="J2" s="3"/>
      <c r="K2" s="3"/>
      <c r="L2" s="3"/>
      <c r="M2" s="3"/>
      <c r="N2" s="3"/>
      <c r="O2" s="3"/>
      <c r="P2" s="4"/>
    </row>
    <row r="3" spans="2:16" ht="18" customHeight="1" x14ac:dyDescent="0.2">
      <c r="B3" s="5"/>
      <c r="E3" s="76" t="s">
        <v>0</v>
      </c>
      <c r="F3" s="78" t="s">
        <v>1</v>
      </c>
      <c r="G3" s="78"/>
      <c r="H3" s="78"/>
      <c r="I3" s="78"/>
      <c r="J3" s="78"/>
      <c r="K3" s="78"/>
      <c r="L3" s="78"/>
      <c r="M3" s="78"/>
      <c r="N3" s="6"/>
      <c r="O3" s="6"/>
      <c r="P3" s="7"/>
    </row>
    <row r="4" spans="2:16" ht="18" customHeight="1" x14ac:dyDescent="0.2">
      <c r="B4" s="5"/>
      <c r="E4" s="77"/>
      <c r="F4" s="78"/>
      <c r="G4" s="78"/>
      <c r="H4" s="78"/>
      <c r="I4" s="78"/>
      <c r="J4" s="78"/>
      <c r="K4" s="78"/>
      <c r="L4" s="78"/>
      <c r="M4" s="78"/>
      <c r="N4" s="6"/>
      <c r="O4" s="6"/>
      <c r="P4" s="7"/>
    </row>
    <row r="5" spans="2:16" ht="41.25" customHeight="1" x14ac:dyDescent="0.2">
      <c r="B5" s="5"/>
      <c r="E5" s="8" t="s">
        <v>2</v>
      </c>
      <c r="F5" s="79" t="s">
        <v>3</v>
      </c>
      <c r="G5" s="80"/>
      <c r="H5" s="80"/>
      <c r="I5" s="80"/>
      <c r="J5" s="80"/>
      <c r="K5" s="80"/>
      <c r="L5" s="80"/>
      <c r="M5" s="81"/>
      <c r="N5" s="9"/>
      <c r="O5" s="9"/>
      <c r="P5" s="7"/>
    </row>
    <row r="6" spans="2:16" ht="18" customHeight="1" thickBot="1" x14ac:dyDescent="0.25">
      <c r="B6" s="5"/>
      <c r="E6" s="10"/>
      <c r="F6" s="9"/>
      <c r="G6" s="9"/>
      <c r="H6" s="9"/>
      <c r="I6" s="9"/>
      <c r="J6" s="9"/>
      <c r="K6" s="9"/>
      <c r="L6" s="9"/>
      <c r="P6" s="7"/>
    </row>
    <row r="7" spans="2:16" ht="93" customHeight="1" thickBot="1" x14ac:dyDescent="0.25">
      <c r="B7" s="5"/>
      <c r="I7" s="82" t="s">
        <v>4</v>
      </c>
      <c r="J7" s="83"/>
      <c r="K7" s="84"/>
      <c r="M7" s="11">
        <f>+AVERAGE(G25,G27,G29,G31,G33)</f>
        <v>0.86509103641456586</v>
      </c>
      <c r="N7" s="12"/>
      <c r="O7" s="12"/>
      <c r="P7" s="7"/>
    </row>
    <row r="8" spans="2:16" ht="18" customHeight="1" x14ac:dyDescent="0.2">
      <c r="B8" s="5"/>
      <c r="M8" s="13"/>
      <c r="N8" s="13"/>
      <c r="O8" s="13"/>
      <c r="P8" s="7"/>
    </row>
    <row r="9" spans="2:16" ht="18" customHeight="1" x14ac:dyDescent="0.2">
      <c r="B9" s="5"/>
      <c r="P9" s="7"/>
    </row>
    <row r="10" spans="2:16" x14ac:dyDescent="0.2">
      <c r="B10" s="5"/>
      <c r="P10" s="7"/>
    </row>
    <row r="11" spans="2:16" x14ac:dyDescent="0.2">
      <c r="B11" s="5"/>
      <c r="P11" s="7"/>
    </row>
    <row r="12" spans="2:16" x14ac:dyDescent="0.2">
      <c r="B12" s="5"/>
      <c r="P12" s="7"/>
    </row>
    <row r="13" spans="2:16" x14ac:dyDescent="0.2">
      <c r="B13" s="5"/>
      <c r="P13" s="7"/>
    </row>
    <row r="14" spans="2:16" x14ac:dyDescent="0.2">
      <c r="B14" s="5"/>
      <c r="P14" s="7"/>
    </row>
    <row r="15" spans="2:16" x14ac:dyDescent="0.2">
      <c r="B15" s="5"/>
      <c r="P15" s="7"/>
    </row>
    <row r="16" spans="2:16" x14ac:dyDescent="0.2">
      <c r="B16" s="5"/>
      <c r="P16" s="7"/>
    </row>
    <row r="17" spans="2:22" x14ac:dyDescent="0.2">
      <c r="B17" s="5"/>
      <c r="C17" s="85" t="s">
        <v>5</v>
      </c>
      <c r="D17" s="86"/>
      <c r="E17" s="86"/>
      <c r="F17" s="86"/>
      <c r="G17" s="86"/>
      <c r="H17" s="86"/>
      <c r="I17" s="86"/>
      <c r="J17" s="86"/>
      <c r="K17" s="86"/>
      <c r="L17" s="86"/>
      <c r="M17" s="87"/>
      <c r="N17" s="14"/>
      <c r="O17" s="14"/>
      <c r="P17" s="7"/>
    </row>
    <row r="18" spans="2:22" ht="15.75" customHeight="1" x14ac:dyDescent="0.2">
      <c r="B18" s="5"/>
      <c r="C18" s="15"/>
      <c r="D18" s="15"/>
      <c r="E18" s="15"/>
      <c r="F18" s="15"/>
      <c r="G18" s="15"/>
      <c r="H18" s="15"/>
      <c r="I18" s="15"/>
      <c r="J18" s="15"/>
      <c r="K18" s="15"/>
      <c r="L18" s="15"/>
      <c r="M18" s="15"/>
      <c r="N18" s="16"/>
      <c r="O18" s="16"/>
      <c r="P18" s="7"/>
    </row>
    <row r="19" spans="2:22" ht="141.75" customHeight="1" x14ac:dyDescent="0.2">
      <c r="B19" s="5"/>
      <c r="C19" s="69" t="s">
        <v>6</v>
      </c>
      <c r="D19" s="70"/>
      <c r="E19" s="17" t="s">
        <v>7</v>
      </c>
      <c r="F19" s="71" t="s">
        <v>8</v>
      </c>
      <c r="G19" s="72"/>
      <c r="H19" s="72"/>
      <c r="I19" s="72"/>
      <c r="J19" s="72"/>
      <c r="K19" s="72"/>
      <c r="L19" s="72"/>
      <c r="M19" s="73"/>
      <c r="N19" s="18"/>
      <c r="O19" s="18"/>
      <c r="P19" s="7"/>
    </row>
    <row r="20" spans="2:22" ht="105.75" customHeight="1" x14ac:dyDescent="0.2">
      <c r="B20" s="5"/>
      <c r="C20" s="69" t="s">
        <v>9</v>
      </c>
      <c r="D20" s="70"/>
      <c r="E20" s="17" t="s">
        <v>10</v>
      </c>
      <c r="F20" s="71" t="s">
        <v>11</v>
      </c>
      <c r="G20" s="72"/>
      <c r="H20" s="72"/>
      <c r="I20" s="72"/>
      <c r="J20" s="72"/>
      <c r="K20" s="72"/>
      <c r="L20" s="72"/>
      <c r="M20" s="73"/>
      <c r="N20" s="18"/>
      <c r="O20" s="18"/>
      <c r="P20" s="7"/>
    </row>
    <row r="21" spans="2:22" ht="143.25" customHeight="1" x14ac:dyDescent="0.2">
      <c r="B21" s="5"/>
      <c r="C21" s="74" t="s">
        <v>12</v>
      </c>
      <c r="D21" s="75"/>
      <c r="E21" s="17" t="s">
        <v>10</v>
      </c>
      <c r="F21" s="71" t="s">
        <v>13</v>
      </c>
      <c r="G21" s="72"/>
      <c r="H21" s="72"/>
      <c r="I21" s="72"/>
      <c r="J21" s="72"/>
      <c r="K21" s="72"/>
      <c r="L21" s="72"/>
      <c r="M21" s="73"/>
      <c r="N21" s="18"/>
      <c r="O21" s="18"/>
      <c r="P21" s="7"/>
    </row>
    <row r="22" spans="2:22" ht="66" customHeight="1" thickBot="1" x14ac:dyDescent="0.25">
      <c r="B22" s="5"/>
      <c r="G22" s="19"/>
      <c r="P22" s="7"/>
    </row>
    <row r="23" spans="2:22" ht="102.75" customHeight="1" thickBot="1" x14ac:dyDescent="0.25">
      <c r="B23" s="5"/>
      <c r="C23" s="20" t="s">
        <v>14</v>
      </c>
      <c r="D23" s="21"/>
      <c r="E23" s="20" t="s">
        <v>15</v>
      </c>
      <c r="F23" s="21"/>
      <c r="G23" s="20" t="s">
        <v>16</v>
      </c>
      <c r="H23" s="21"/>
      <c r="I23" s="22" t="s">
        <v>17</v>
      </c>
      <c r="J23" s="23"/>
      <c r="K23" s="24" t="s">
        <v>18</v>
      </c>
      <c r="L23" s="23"/>
      <c r="M23" s="25" t="s">
        <v>19</v>
      </c>
      <c r="N23" s="23"/>
      <c r="O23" s="26" t="s">
        <v>20</v>
      </c>
      <c r="P23" s="7"/>
      <c r="Q23" s="27"/>
    </row>
    <row r="24" spans="2:22" ht="6.75" customHeight="1" x14ac:dyDescent="0.2">
      <c r="B24" s="5"/>
      <c r="C24" s="28"/>
      <c r="D24" s="29"/>
      <c r="E24" s="29"/>
      <c r="F24" s="29"/>
      <c r="G24" s="29"/>
      <c r="H24" s="29"/>
      <c r="I24" s="30"/>
      <c r="J24" s="29"/>
      <c r="K24" s="30"/>
      <c r="L24" s="29"/>
      <c r="M24" s="29"/>
      <c r="N24" s="29"/>
      <c r="O24" s="29"/>
      <c r="P24" s="7"/>
    </row>
    <row r="25" spans="2:22" ht="408.6" customHeight="1" x14ac:dyDescent="0.2">
      <c r="B25" s="5"/>
      <c r="C25" s="31" t="s">
        <v>21</v>
      </c>
      <c r="D25" s="32"/>
      <c r="E25" s="33" t="str">
        <f>+IF([23]Hoja1!$N$2&gt;=0.5,"Si","No")</f>
        <v>Si</v>
      </c>
      <c r="F25" s="34"/>
      <c r="G25" s="35">
        <f>+[23]Hoja1!N2</f>
        <v>0.9375</v>
      </c>
      <c r="H25" s="34"/>
      <c r="I25" s="36" t="s">
        <v>22</v>
      </c>
      <c r="J25" s="37"/>
      <c r="K25" s="38">
        <v>0.9</v>
      </c>
      <c r="L25" s="39"/>
      <c r="M25" s="40" t="s">
        <v>23</v>
      </c>
      <c r="N25" s="41"/>
      <c r="O25" s="42">
        <f>G25-K25</f>
        <v>3.7499999999999978E-2</v>
      </c>
      <c r="P25" s="43"/>
      <c r="Q25" s="44"/>
      <c r="R25" s="44"/>
      <c r="S25" s="44"/>
      <c r="T25" s="44"/>
      <c r="U25" s="44"/>
      <c r="V25" s="44"/>
    </row>
    <row r="26" spans="2:22" ht="6.75" customHeight="1" x14ac:dyDescent="0.2">
      <c r="B26" s="5"/>
      <c r="C26" s="28"/>
      <c r="D26" s="29"/>
      <c r="E26" s="45"/>
      <c r="F26" s="29"/>
      <c r="G26" s="46"/>
      <c r="H26" s="29"/>
      <c r="I26" s="47"/>
      <c r="J26" s="48"/>
      <c r="K26" s="49"/>
      <c r="L26" s="48"/>
      <c r="M26" s="50"/>
      <c r="N26" s="51"/>
      <c r="O26" s="52"/>
      <c r="P26" s="7"/>
    </row>
    <row r="27" spans="2:22" ht="408.6" customHeight="1" x14ac:dyDescent="0.2">
      <c r="B27" s="5"/>
      <c r="C27" s="53" t="s">
        <v>24</v>
      </c>
      <c r="D27" s="32"/>
      <c r="E27" s="33" t="str">
        <f>+IF([23]Hoja1!$N$26&gt;=0.5,"Si","No")</f>
        <v>Si</v>
      </c>
      <c r="F27" s="29"/>
      <c r="G27" s="35">
        <f>+[23]Hoja1!N26</f>
        <v>0.91176470588235292</v>
      </c>
      <c r="H27" s="29"/>
      <c r="I27" s="36" t="s">
        <v>25</v>
      </c>
      <c r="J27" s="48"/>
      <c r="K27" s="38">
        <v>0.91</v>
      </c>
      <c r="L27" s="54"/>
      <c r="M27" s="55" t="s">
        <v>26</v>
      </c>
      <c r="N27" s="41"/>
      <c r="O27" s="42">
        <f>G27-K27</f>
        <v>1.7647058823528905E-3</v>
      </c>
      <c r="P27" s="7"/>
    </row>
    <row r="28" spans="2:22" ht="6.75" customHeight="1" x14ac:dyDescent="0.2">
      <c r="B28" s="5"/>
      <c r="C28" s="28"/>
      <c r="D28" s="29"/>
      <c r="E28" s="45"/>
      <c r="F28" s="29"/>
      <c r="G28" s="46"/>
      <c r="H28" s="29"/>
      <c r="I28" s="47"/>
      <c r="J28" s="48"/>
      <c r="K28" s="49"/>
      <c r="L28" s="48"/>
      <c r="M28" s="50"/>
      <c r="N28" s="51"/>
      <c r="O28" s="52"/>
      <c r="P28" s="7"/>
    </row>
    <row r="29" spans="2:22" ht="277.5" customHeight="1" x14ac:dyDescent="0.2">
      <c r="B29" s="5"/>
      <c r="C29" s="56" t="s">
        <v>27</v>
      </c>
      <c r="D29" s="32"/>
      <c r="E29" s="33" t="str">
        <f>+IF([23]Hoja1!$N$43&gt;=0.5,"Si","No")</f>
        <v>Si</v>
      </c>
      <c r="F29" s="29"/>
      <c r="G29" s="35">
        <f>+[23]Hoja1!N43</f>
        <v>0.83333333333333337</v>
      </c>
      <c r="H29" s="29"/>
      <c r="I29" s="36" t="s">
        <v>28</v>
      </c>
      <c r="J29" s="48"/>
      <c r="K29" s="38">
        <v>0.88</v>
      </c>
      <c r="L29" s="54"/>
      <c r="M29" s="57" t="s">
        <v>29</v>
      </c>
      <c r="N29" s="41"/>
      <c r="O29" s="42">
        <f>G29-K29</f>
        <v>-4.6666666666666634E-2</v>
      </c>
      <c r="P29" s="7"/>
    </row>
    <row r="30" spans="2:22" ht="6.75" customHeight="1" x14ac:dyDescent="0.2">
      <c r="B30" s="5"/>
      <c r="C30" s="28"/>
      <c r="D30" s="29"/>
      <c r="E30" s="45"/>
      <c r="F30" s="29"/>
      <c r="G30" s="46"/>
      <c r="H30" s="29"/>
      <c r="I30" s="47"/>
      <c r="J30" s="48"/>
      <c r="K30" s="49"/>
      <c r="L30" s="48"/>
      <c r="M30" s="50"/>
      <c r="N30" s="51"/>
      <c r="O30" s="52"/>
      <c r="P30" s="7"/>
    </row>
    <row r="31" spans="2:22" ht="347.25" customHeight="1" x14ac:dyDescent="0.2">
      <c r="B31" s="5"/>
      <c r="C31" s="58" t="s">
        <v>30</v>
      </c>
      <c r="D31" s="32"/>
      <c r="E31" s="33" t="str">
        <f>+IF([23]Hoja1!$N$55&gt;=0.5,"Si","No")</f>
        <v>Si</v>
      </c>
      <c r="F31" s="29"/>
      <c r="G31" s="35">
        <f>+[23]Hoja1!N55</f>
        <v>0.8035714285714286</v>
      </c>
      <c r="H31" s="29"/>
      <c r="I31" s="57" t="s">
        <v>31</v>
      </c>
      <c r="J31" s="48"/>
      <c r="K31" s="38">
        <v>0.82</v>
      </c>
      <c r="L31" s="54"/>
      <c r="M31" s="57" t="s">
        <v>32</v>
      </c>
      <c r="N31" s="41"/>
      <c r="O31" s="42">
        <f>G31-K31</f>
        <v>-1.6428571428571348E-2</v>
      </c>
      <c r="P31" s="7"/>
    </row>
    <row r="32" spans="2:22" ht="6.75" customHeight="1" x14ac:dyDescent="0.2">
      <c r="B32" s="5"/>
      <c r="C32" s="28"/>
      <c r="D32" s="29"/>
      <c r="E32" s="45"/>
      <c r="F32" s="29"/>
      <c r="G32" s="46"/>
      <c r="H32" s="29"/>
      <c r="I32" s="47"/>
      <c r="J32" s="48"/>
      <c r="K32" s="49"/>
      <c r="L32" s="48"/>
      <c r="M32" s="50"/>
      <c r="N32" s="51"/>
      <c r="O32" s="52"/>
      <c r="P32" s="7"/>
    </row>
    <row r="33" spans="2:16" ht="408.75" customHeight="1" thickBot="1" x14ac:dyDescent="0.25">
      <c r="B33" s="5"/>
      <c r="C33" s="59" t="s">
        <v>33</v>
      </c>
      <c r="D33" s="32"/>
      <c r="E33" s="33" t="str">
        <f>+IF([23]Hoja1!$N$69&gt;=0.5,"Si","No")</f>
        <v>Si</v>
      </c>
      <c r="F33" s="29"/>
      <c r="G33" s="35">
        <f>+[23]Hoja1!N69</f>
        <v>0.8392857142857143</v>
      </c>
      <c r="H33" s="29"/>
      <c r="I33" s="60" t="s">
        <v>34</v>
      </c>
      <c r="J33" s="48"/>
      <c r="K33" s="38">
        <v>0.84</v>
      </c>
      <c r="L33" s="54"/>
      <c r="M33" s="61" t="s">
        <v>35</v>
      </c>
      <c r="N33" s="41"/>
      <c r="O33" s="42">
        <f>G33-K33</f>
        <v>-7.1428571428566734E-4</v>
      </c>
      <c r="P33" s="7"/>
    </row>
    <row r="34" spans="2:16" x14ac:dyDescent="0.2">
      <c r="B34" s="5"/>
      <c r="C34" s="62"/>
      <c r="D34" s="62"/>
      <c r="E34" s="16"/>
      <c r="M34" s="63"/>
      <c r="N34" s="63"/>
      <c r="O34" s="63"/>
      <c r="P34" s="7"/>
    </row>
    <row r="35" spans="2:16" x14ac:dyDescent="0.2">
      <c r="B35" s="5"/>
      <c r="C35" s="64"/>
      <c r="D35" s="62"/>
      <c r="E35" s="16"/>
      <c r="M35" s="63"/>
      <c r="N35" s="63"/>
      <c r="O35" s="63"/>
      <c r="P35" s="7"/>
    </row>
    <row r="36" spans="2:16" x14ac:dyDescent="0.2">
      <c r="B36" s="5"/>
      <c r="C36" s="65"/>
      <c r="P36" s="7"/>
    </row>
    <row r="37" spans="2:16" ht="13.5" thickBot="1" x14ac:dyDescent="0.25">
      <c r="B37" s="66"/>
      <c r="C37" s="67"/>
      <c r="D37" s="67"/>
      <c r="E37" s="67"/>
      <c r="F37" s="67"/>
      <c r="G37" s="67"/>
      <c r="H37" s="67"/>
      <c r="I37" s="67"/>
      <c r="J37" s="67"/>
      <c r="K37" s="67"/>
      <c r="L37" s="67"/>
      <c r="M37" s="67"/>
      <c r="N37" s="67"/>
      <c r="O37" s="67"/>
      <c r="P37" s="68"/>
    </row>
    <row r="38" spans="2:16" ht="13.5" thickTop="1" x14ac:dyDescent="0.2"/>
  </sheetData>
  <sheetProtection password="D72A" sheet="1" objects="1" scenarios="1" formatCells="0" formatColumns="0" formatRows="0"/>
  <mergeCells count="11">
    <mergeCell ref="C20:D20"/>
    <mergeCell ref="F20:M20"/>
    <mergeCell ref="C21:D21"/>
    <mergeCell ref="F21:M21"/>
    <mergeCell ref="E3:E4"/>
    <mergeCell ref="F3:M4"/>
    <mergeCell ref="F5:M5"/>
    <mergeCell ref="I7:K7"/>
    <mergeCell ref="C17:M17"/>
    <mergeCell ref="C19:D19"/>
    <mergeCell ref="F19:M19"/>
  </mergeCells>
  <conditionalFormatting sqref="M7">
    <cfRule type="cellIs" priority="1" operator="between">
      <formula>0.76</formula>
      <formula>1</formula>
    </cfRule>
    <cfRule type="cellIs" dxfId="2" priority="2" operator="between">
      <formula>0.51</formula>
      <formula>0.75</formula>
    </cfRule>
    <cfRule type="cellIs" dxfId="1" priority="3" operator="between">
      <formula>0.26</formula>
      <formula>0.5</formula>
    </cfRule>
    <cfRule type="cellIs" dxfId="0" priority="4" operator="between">
      <formula>0</formula>
      <formula>0.25</formula>
    </cfRule>
  </conditionalFormatting>
  <dataValidations count="4">
    <dataValidation type="list" allowBlank="1" showInputMessage="1" showErrorMessage="1" sqref="E19">
      <formula1>"Si,No,En proceso"</formula1>
    </dataValidation>
    <dataValidation type="list" allowBlank="1" showInputMessage="1" showErrorMessage="1" sqref="N20:O20 E20:E21">
      <formula1>"Si, No"</formula1>
    </dataValidation>
    <dataValidation type="list" allowBlank="1" showInputMessage="1" showErrorMessage="1" sqref="N19:O19">
      <formula1>"Si,No"</formula1>
    </dataValidation>
    <dataValidation allowBlank="1" showInputMessage="1" showErrorMessage="1" prompt="Celda formulada, información proveniente de la pestaña de deficiencias." sqref="E23"/>
  </dataValidations>
  <pageMargins left="0.7" right="0.7" top="0.75" bottom="0.75" header="0.3" footer="0.3"/>
  <pageSetup orientation="portrait"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Conclusiones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Tania Valentina Peralta Bermudez</dc:creator>
  <cp:lastModifiedBy>Maicol Stiven Zipamocha Murcia</cp:lastModifiedBy>
  <dcterms:created xsi:type="dcterms:W3CDTF">2024-07-18T06:16:01Z</dcterms:created>
  <dcterms:modified xsi:type="dcterms:W3CDTF">2024-07-18T15:06:04Z</dcterms:modified>
</cp:coreProperties>
</file>