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nancy.rodriguez\Documents\ADR OCI\OCI 2024\AUD CUMPLIMIENTO 2024\EVALUACIÓN SCI II SEM 2023\"/>
    </mc:Choice>
  </mc:AlternateContent>
  <bookViews>
    <workbookView xWindow="0" yWindow="0" windowWidth="28800" windowHeight="1183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M7" i="1" s="1"/>
  <c r="E31" i="1"/>
  <c r="G29" i="1"/>
  <c r="O29" i="1" s="1"/>
  <c r="E29" i="1"/>
  <c r="G27" i="1"/>
  <c r="O27" i="1" s="1"/>
  <c r="E27" i="1"/>
  <c r="O25" i="1"/>
  <c r="G25" i="1"/>
  <c r="E25" i="1"/>
  <c r="O31" i="1" l="1"/>
</calcChain>
</file>

<file path=xl/sharedStrings.xml><?xml version="1.0" encoding="utf-8"?>
<sst xmlns="http://schemas.openxmlformats.org/spreadsheetml/2006/main" count="37" uniqueCount="36">
  <si>
    <t>Nombre de la Entidad:</t>
  </si>
  <si>
    <t>Agencia de Desarrollo Rural - ADR</t>
  </si>
  <si>
    <t>Periodo Evaluado:</t>
  </si>
  <si>
    <t>Segundo semestre de 2023</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</si>
  <si>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</si>
  <si>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</si>
  <si>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</si>
  <si>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</si>
  <si>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</si>
  <si>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</si>
  <si>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</si>
  <si>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Componente</t>
  </si>
  <si>
    <t>¿El componente está presente y funcionando?</t>
  </si>
  <si>
    <t>Nivel de Cumplimiento componente</t>
  </si>
  <si>
    <r>
      <rPr>
        <b/>
        <u/>
        <sz val="10"/>
        <color theme="0"/>
        <rFont val="Verdana"/>
        <family val="2"/>
      </rPr>
      <t xml:space="preserve"> Estado actual:</t>
    </r>
    <r>
      <rPr>
        <b/>
        <sz val="10"/>
        <color theme="0"/>
        <rFont val="Verdana"/>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</si>
  <si>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</si>
  <si>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</si>
  <si>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</si>
  <si>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</si>
  <si>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</si>
  <si>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r>
      <rPr>
        <b/>
        <sz val="10"/>
        <color indexed="8"/>
        <rFont val="Verdana"/>
        <family val="2"/>
      </rPr>
      <t>Debilidades</t>
    </r>
    <r>
      <rPr>
        <sz val="10"/>
        <color theme="1"/>
        <rFont val="Verdana"/>
        <family val="2"/>
      </rPr>
      <t xml:space="preserve">
• La Oficina de Control Interno durante el semestre evaluado, observó oportunidades de mejora en las auditorias de aseguramiento, asociadas a la identificación de riesgos y diseño de controles.
• Es primordial que los líderes de proceso profundicen en el análisis de causas asociado a los riesgos, ampliando la observancia frente al contexto del proceso, aspecto que facilitará la definición, revisión y ajuste de controles. 
• En el mapa de riesgos de la Entidad no se contemplan riesgos asociados directamente a las Unidades Técnicas Territoriales, por lo cual, es necesario analizar, identificar e incluir riesgos con las especificidades de cada una.
</t>
    </r>
    <r>
      <rPr>
        <b/>
        <sz val="10"/>
        <rFont val="Verdana"/>
        <family val="2"/>
      </rPr>
      <t>Fortalezas</t>
    </r>
    <r>
      <rPr>
        <sz val="10"/>
        <rFont val="Verdana"/>
        <family val="2"/>
      </rPr>
      <t xml:space="preserve">
</t>
    </r>
    <r>
      <rPr>
        <sz val="10"/>
        <color theme="1"/>
        <rFont val="Verdana"/>
        <family val="2"/>
      </rPr>
      <t xml:space="preserve">•La Oficina de Planeación (segunda línea de defensa) lideró el desarrollo de mesas de trabajo con los lideres de los procesos (primera línea de defensa) o con quien éstos designaron, para elaborar y consolidar la versión preliminar del Plan de Acción Institucional de la vigencia 2023, teniendo como insumos el Plan Nacional de Desarrollo, Plan Estratégico Sectorial, Plan Estratégico Institucional 2018-2022 y los resultados del Plan Estratégico y Plan de Acción de la vigencia inmediatamente anterior, entre otros. 
•Se presentaron los avances en el Plan de Acción 2023 por la Oficina de Planeación ante el Comite de Gestión y Desempeño.
•Los Líderes de proceso actualizaron sus riesgos teniendo en cuenta los cambios en el entorno, la actualización de procesos y normas, así como la articulación con los objetivos, planes y proyectos que desarrollan.  
•La Agencia de Desarrollo Rural ajustó y actualizó su mapa de riesgos de corrupción para la vigencia 2023, el cual publicó en la página web de la Entidad (www.adr.gov.co).
•Los Líderes de proceso (primera línea de defensa) realizaron el monitoreo y revisión de los riesgos identificados en sus procesos del primer cuatrimestre y lo reportaron a la Oficina de Planeación mediante el diligenciamiento y suscripción del formato "Seguimiento Mapa de Riesgos por Proceso" (F-SIG-003).
• La Alta Dirección evaluó las actualizaciones procedimentales que se han dado por parte de las diferentes dependencias. 
• La Oficina de Control Interno - OCI, a través del Rol “Evaluación a la gestión del Riesgo” proporciona aseguramiento objetivo a la Alta Dirección sobre el diseño y efectividad de las actividades de administración del riesgo, para ayudar a que sean gestionados apropiadamente. Para el efecto, la OCI en el marco del Plan Anual de Auditorías ejecutó dos Seguimientos al Plan Anticorrupción y de Atención al Ciudadano (PAAC) / Mapa de Riesgos de Corrupción (MRC)"  y 4 auditorías de aseguramiento con enfoque basado en riesgos, en el que se adelantaron evaluaciones orientadas a la verificación de la efectividad de los controles establecidos por los líderes de proceso. </t>
    </r>
  </si>
  <si>
    <t>Actividades de control</t>
  </si>
  <si>
    <r>
      <t>Debilidades</t>
    </r>
    <r>
      <rPr>
        <sz val="10"/>
        <color theme="1"/>
        <rFont val="Verdana"/>
        <family val="2"/>
      </rPr>
      <t xml:space="preserve">
•  Existe concentración de funciones en diferentes áreas de la ADR, situación que es generada por la falta de contratación de personal para cubrir las necesidades de los procesos. 
•  Se presentan debilidades en el diseño de los controles, establecidos dentro del mapa de riesgos de la ADR.
•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realidad operativa, así mismo, es necesario que la segunda línea de defensa (Oficina de Planeación), emita alertas oportunas que permitan subsanar dichas debilidades.
</t>
    </r>
    <r>
      <rPr>
        <b/>
        <sz val="10"/>
        <color theme="1"/>
        <rFont val="Verdana"/>
        <family val="2"/>
      </rPr>
      <t>Fortalezas</t>
    </r>
    <r>
      <rPr>
        <sz val="10"/>
        <color theme="1"/>
        <rFont val="Verdana"/>
        <family val="2"/>
      </rPr>
      <t xml:space="preserve">
• La Alta Dirección ha definido lineamientos para el diseño y desarrollo de actividades de control, para el efecto ha establecido mendiante la Política de Riesgos que  través del ciclo de los procesos es posible diseñar  controles  efectivos, incorporando atributos como (documentados, existe responsable, periodicidad, lineamiento frente a las desviaciones) en virtud de lo establecido en la Política de Administración de Riesgos.
• Se realiza auditoría de los procesos de los controles implementados por el proveedor de servicios para evitar incurrir en riesgos asociados al mismo.
• Las caracterizaciones de veintitres (23) procesos de la ADR (que se encuentran en el aplicativo ISOLUCION) contemplan los requisitos de las normas técnicas de calidad relevantes y pertinentes en cada caso (normas ISO).
•La OTI tiene una matriz de Entendimiento en la cual se detalla los roles, perfiles y usuarios de los aplicativos de la ADR (Gestión de Proyectos, ORFEO, ULISES, Nómina y demás) vigentes en el segundo semestre de 2022.</t>
    </r>
  </si>
  <si>
    <t>Información y comunicación</t>
  </si>
  <si>
    <r>
      <t xml:space="preserve">Debilidades
</t>
    </r>
    <r>
      <rPr>
        <sz val="10"/>
        <color theme="1"/>
        <rFont val="Verdana"/>
        <family val="2"/>
      </rPr>
      <t xml:space="preserve">• En la auditoría de PQRSD correspondiente al segundo semestre de 2022 documentada mediante informe OCI-2023-005 realizada en el primer semestre de 2023, la Oficina de Control Interno identificó debilidades de comunicación entre la plataforma web donde se registran las PQRSD y el aplicativo ORFEO, debido a: </t>
    </r>
    <r>
      <rPr>
        <i/>
        <sz val="10"/>
        <color theme="1"/>
        <rFont val="Verdana"/>
        <family val="2"/>
      </rPr>
      <t>"Falta de trámite de las PQRSD radicadas a través de la página web de la entidad por fallas técnicas en el módulo Registro Peticiones, Quejas, Reclamos, Sugerencias y Denuncias – PQRSD, el cual se encuentra enlazado con la herramienta de Gestión Documental ORFEO, situación que afecta los términos de ley, oportunidad, celeridad y eficacia en las respuestas a las PQRSD interpuestas en la entidad, debido a que estas no se han podido tramitar, lo cual, puede generar posibles sanciones jurídicas y/o disciplinarias para la Entidad",</t>
    </r>
    <r>
      <rPr>
        <sz val="10"/>
        <color theme="1"/>
        <rFont val="Verdana"/>
        <family val="2"/>
      </rPr>
      <t xml:space="preserve"> de tal forma que no es posible corroborar el trámite de este tipo de radicaciones. De otra parte, en la auditoría de PQRSD correspondiente al primer semestre de 2023, se evidenció que se realizó actualización al aplicativo ORFEO en pro de corregir las situaciones presentadas en dicho aplicativo, no obstante, está en proceso de implementación, monitoreo y seguimiento, para mejorar las debilidades presentadas.
• La Oficina de Comunicaciones, cuenta con procedimientos y formatos para dar lineamientos a todos los servidores y contratistas, sobre el uso adecuado de los canales y el manejo de la información generada por la entidad, con el fin de garantizar un adecuado flujo de información interna y externa, la cual facilita la operación institucional, sin embargo, con corte a 30 de junio de 2023, no se cuenta con el Plan Estratégico de Comunicaciones 2023-2026.
</t>
    </r>
    <r>
      <rPr>
        <b/>
        <sz val="10"/>
        <color indexed="8"/>
        <rFont val="Verdana"/>
        <family val="2"/>
      </rPr>
      <t>Fortalezas</t>
    </r>
    <r>
      <rPr>
        <sz val="10"/>
        <color theme="1"/>
        <rFont val="Verdana"/>
        <family val="2"/>
      </rPr>
      <t xml:space="preserve">
• Se aplican encuestas de calidad del servicio a la ciudadanía para identificar puntos débiles a mitigar.
•Se comunica masivamente la actualización de </t>
    </r>
    <r>
      <rPr>
        <sz val="10"/>
        <rFont val="Verdana"/>
        <family val="2"/>
      </rPr>
      <t>P</t>
    </r>
    <r>
      <rPr>
        <sz val="10"/>
        <color theme="1"/>
        <rFont val="Verdana"/>
        <family val="2"/>
      </rPr>
      <t>olíticas o procedimientos establecidos dentro de la entidad.
•Se realizó levantamiento de inventarios de activos de información en el  formato consolidado F-GTI-010 Registro De Activos De Información De Seguridad Digital.
•Se evidenció la caracterización de ciudadanos o usuarios, publicada en la página web de la ADR.</t>
    </r>
  </si>
  <si>
    <t xml:space="preserve">Monitoreo </t>
  </si>
  <si>
    <r>
      <t xml:space="preserve">Debilidades
</t>
    </r>
    <r>
      <rPr>
        <sz val="10"/>
        <color theme="1"/>
        <rFont val="Verdana"/>
        <family val="2"/>
      </rPr>
      <t xml:space="preserve">•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 No se observó en el contenido de las actas de las sesiones del Comité Coordinación del Sistema de Control Interno y del Comité Institucional de Gestión y Desempeño de la ADR, llevadas a cabo durante el primer semestre de la vigencia 2023, temas relacionados con el análisis de los resultados de las evaluaciones (continuas e independientes), para establecer la efectividad del sistema de Control Interno.
</t>
    </r>
    <r>
      <rPr>
        <b/>
        <sz val="10"/>
        <color theme="1"/>
        <rFont val="Verdana"/>
        <family val="2"/>
      </rPr>
      <t xml:space="preserve">Fortalezas
</t>
    </r>
    <r>
      <rPr>
        <sz val="10"/>
        <color theme="1"/>
        <rFont val="Verdana"/>
        <family val="2"/>
      </rPr>
      <t>• El Comité de Coordinación de Control Interno de la ADR aprobó  las modificaciones del Plan Anual de Auditorías.
•El Plan Anual de Auditoría de la vigencia 2023 posee un porcentaje de avance de 46,88% y se publicaron los resultados en la página web de la ADR.
•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
• Durante el primer semestre de la vigencia 2023, la Oficina de Control Interno realizó cuatro (4) trabajos de aseguramiento (evaluaciones independientes) cuyos resultados fueron comunicados a través de los informes  OCI-2023-010, OCI-2023-011, OCI-2023-013, OCI-2023-014  la Oficina de Control Interno comunicó oportunamente a los líderes de procesos y/o responsables de las actividades auditadas, los resultados obtenidos en los mismos, donde se propusieron los planes de mejoramiento correspondientes.
• Durante el primer semestre de 2023 la Oficina de Control Interno realizó seguimiento al cumplimiento y verificación de la efectividad de las acciones establecidas en los planes de mejoramiento suscritos por los responsables de los procesos y/o actividades auditadas durante las vigencias 2018 a 2022, en virtud de los resultados de la realización continua de la evaluación independiente del Sistema de Control Interno. Los resultados se encuentran documentados en los correos electrónicos de socialización con las áreas y procesos a las cuales se les realizó seguimiento en sus planes de mejoramiento internos.
•La Alta Dirección demuestra compromiso con el Sistema de Control Interno al realizar seguimiento en diferentes instancias de decisión a aspectos clave de control como  Riesgos, Indicadores, Planes de Mejoramiento etc</t>
    </r>
  </si>
  <si>
    <t>La Agencia de Desarrollo Rural se encuentra comprometida con los cinco componentes del Sistema de Control Interno, por lo que se evidenció que, si bien estos se encuentran presentes y funcionando, existen algunos criterios asociados que presentan oportunidades de mejora y deben ser fortalecidos, con el fin de lograr resultados consolidados y robustos.
De otra parte, es primordial que los integrantes del Comité de Coordinación del Sistema de Control Interno lleven proactivamente a las sesiones, el estado de avance de sus compromisos según lo establece la Resolución 945 del 8 de mayo de 2017 - Funciones, para que dicho órgano logre su objetivo de monitorear y apoyar la ejecución de políticas que fortalezcan el control interno organizacional, dado que las actividades en la ADR se ejecutan en mayor medida por contratistas, lo cual genera riesgos en la gestión del conocimiento, segregación de funciones y en la asignación de responsabilidades de reporte, revisión y aprobación.</t>
  </si>
  <si>
    <t>El Sistema de Control Interno de la Agencia de Desarrollo Rural es efectivo para los objetivos evaluados, dado que las tres líneas de defensa de la Agencia están comprometidas con el sostenimiento y evolución del Sistema de Control Interno, cumpliendo con lo requerido en el Modelo Estándar de Control Interno MECI y el Modelo Integrado de Planeación y Gestión - MIPG. Así mismo, en el marco de las auditorías internas, seguimientos y evaluaciones realizadas por la Oficina de Control Interno, conforme el Plan Anual de Auditorías 2023 y las recomendaciones que resultan de estos ejercicios permiten que el SCI siga fortaleciéndose, se mitigue la materialización de los riesgos y se dé cumplimiento a los objetivos institucionales.
De igual manera, la Agencia de Desarrollo Rural cuenta con un Sistema Integrado de Gestión (ISOLUCION), contentivo de manuales, procedimientos, guías y demás documentos necesarios que formalizan los controles existentes en la entidad. 
Finalmente, la Alta Dirección ha definido lineamientos para el diseño y desarrollo de actividades de control, para el efecto ha establecido mediante la Política de Administración de Riesgos que a través del ciclo de los procesos es posible diseñar  controles  efectivos, incorporando atributos como (documentados, responsable, periodicidad, lineamiento frente a las desviaciones).</t>
  </si>
  <si>
    <r>
      <t>La Política de Administración del Riesgo (DE-SIG-002) Versión 6 de la ADR ha definido, en su numeral 3.6 Niveles de Responsabilidad y Autoridad frente a la Administración del Riesgo</t>
    </r>
    <r>
      <rPr>
        <i/>
        <sz val="10"/>
        <color theme="1"/>
        <rFont val="Verdana"/>
        <family val="2"/>
      </rPr>
      <t>“Para definir las responsabilidades y roles para la gestión del riesgo y los controles, la ADR adopta lo contemplado en la 7ª. Dimensión: Control Interno del Modelo Integrado de aneación y Gestión - MIPG, a través del funcionamiento de las líneas de defensa y su articulación, como se describe a continuación:
Línea Estratégica Alta Dirección Comité de Coordinación de Control Interno y Comité Institucional de Gestión y Desempeño.
Primera Línea de Defensa: Líderes de Proceso.
Segunda Línea de Defensa: Jefes de planeación, Coordinadores de Equipo, Comité de Contratación, Área Financiera, Tecnologías de la Información.
Tercera Línea de Defensa: Jefe de Control Interno.”</t>
    </r>
    <r>
      <rPr>
        <sz val="10"/>
        <color theme="1"/>
        <rFont val="Verdana"/>
        <family val="2"/>
      </rPr>
      <t xml:space="preserve">
De igual manera se cuenta con la Guía para la Administración del Riesgo (GU-SIG-002) Versión 1 cuyo objetivo indica:</t>
    </r>
    <r>
      <rPr>
        <i/>
        <sz val="10"/>
        <color theme="1"/>
        <rFont val="Verdana"/>
        <family val="2"/>
      </rPr>
      <t xml:space="preserve"> “Administrar Riesgos de Gestión, Corrupción, Fiscales y de Seguridad de la Información que puedan afectar el logro de los objetivos planificados por la ADR, atendiendo los lineamientos de la DE-SIG-002 POLÍTICA DE ADMINISTRACIÓN DE RIESGOS, desarrollando las etapas señaladas por esta guía metodológica; con el propósito de prevenir las posibles desviaciones que puedan presentarse en la operación de los Procesos y reducir el nivel de los impactos o daños que puedan originarse como consecuencia de la materialización de los riesgos.”</t>
    </r>
  </si>
  <si>
    <r>
      <t xml:space="preserve">Fortalezas identificadas: 
</t>
    </r>
    <r>
      <rPr>
        <sz val="10"/>
        <color theme="1"/>
        <rFont val="Verdana"/>
        <family val="2"/>
      </rPr>
      <t xml:space="preserve">• La Entidad cuenta con mecanismos de control para el manejo de Conflictos de Interés.
• Se llevó a cabo la actualización y socialización de la Política de Administración del Riesgos V6 (DE-SIG-002) en la cual se incluye la tipología de riesgos fiscales, teniendo en cuenta la Guía para la Administración del Riesgo y el diseño de controles en entidades públicas Versión 6 del Departamento Administrativo de la Función Pública, la cual fue aprobada en el marco del Comité de Coordinación del Sistema de Control Interno sesión 4. 
• Se elaboró y socializó por medio del Sistema Integrado de Gestión ISOLUCIÓN la Guía para la Administración del Riesgo V1 (GU-SIG-002).
</t>
    </r>
    <r>
      <rPr>
        <b/>
        <sz val="10"/>
        <color theme="1"/>
        <rFont val="Verdana"/>
        <family val="2"/>
      </rPr>
      <t xml:space="preserve">
Debilidades identificadas: 
</t>
    </r>
    <r>
      <rPr>
        <sz val="10"/>
        <color theme="1"/>
        <rFont val="Verdana"/>
        <family val="2"/>
      </rPr>
      <t xml:space="preserve">
• Falta de documentación de los incidentes de seguridad de la información, con el respectivo reporte y solución.
• De acuerdo con la revisión reportada en el Informe OCI-2023-026-Auditoria al Proceso Gestión del Talento Humano, se evidenciaron desviaciones en los procesos de ingreso, retiro y evaluación de desempeño de los funcionarios de la entidad. 
• No se tienen lineamientos claros sobre la responsabilidad en el Sistema de Control Interno de la Entidad, en cada uno de los funcionarios.</t>
    </r>
  </si>
  <si>
    <r>
      <t xml:space="preserve">Debilidades
</t>
    </r>
    <r>
      <rPr>
        <sz val="10"/>
        <color theme="1"/>
        <rFont val="Verdana"/>
        <family val="2"/>
      </rPr>
      <t xml:space="preserve">• En el marco de la Política del Riesgo la ADR definió esquema de Líneas de Defensa, no obstante, no se cuenta con un modelo de Líneas de Defensa documentado sobre la forma como éste funciona al interior de la Entidad, de tal manera, que se definan con claridad líneas de reporte (canales de comunicación) en temas clave para la toma de decisiones.
• Falta de diligenciamiento de los formatos establecidos para la gestión de personal, en la etapa de retiro de los funcionarios. 
• Debilidades en el monitoreo y revisión por parte de la primera y segunda línea de defensa, con el fin de mitigar la materialización de los riesgos identificados y tener un control efectivo de todos los riesgos que puedan afectar el cumplimiento de los objetivos institucionales.
• Incumplimiento de los lineamientos establecidos para la presentación de los informes de actividades de los contratistas, aprobados por la supervisión y cargados en SECOP II.
•Falta de documentación de los incidentes de seguridad de la información, con el respectivo reporte y solución.
</t>
    </r>
    <r>
      <rPr>
        <b/>
        <sz val="10"/>
        <rFont val="Verdana"/>
        <family val="2"/>
      </rPr>
      <t>Fortalezas</t>
    </r>
    <r>
      <rPr>
        <sz val="10"/>
        <rFont val="Verdana"/>
        <family val="2"/>
      </rPr>
      <t xml:space="preserve">
• Se llevó al Comité temas relacionados con estados financieros para revisión.
• Se realizó seguimiento sobre los avances en el Plan de Acción de 2023 por parte del Comité Institucional de Gestión y Desempeño.
• Se abordó desde el Comité de Coordinación del Sistema de Control Interno el </t>
    </r>
    <r>
      <rPr>
        <i/>
        <sz val="10"/>
        <rFont val="Verdana"/>
        <family val="2"/>
      </rPr>
      <t xml:space="preserve">"Estado de los Planes de Mejoramiento suscritos con la Contraloría General de la República" </t>
    </r>
    <r>
      <rPr>
        <sz val="10"/>
        <rFont val="Verdana"/>
        <family val="2"/>
      </rPr>
      <t xml:space="preserve">
• La Entidad cuenta con mecanismos de control para el manejo de conflictos de interes.
• Se presentó el reporte de monitoreo cuatrimestral de los riesgos de la Oficina de Planeación ante el Comité de Coordinación de Control Interno.</t>
    </r>
  </si>
  <si>
    <r>
      <rPr>
        <b/>
        <sz val="10"/>
        <color theme="1"/>
        <rFont val="Verdana"/>
        <family val="2"/>
      </rPr>
      <t xml:space="preserve">Fortalezas identificadas: 
</t>
    </r>
    <r>
      <rPr>
        <sz val="10"/>
        <color theme="1"/>
        <rFont val="Verdana"/>
        <family val="2"/>
      </rPr>
      <t xml:space="preserve">
• Los Líderes de proceso (primera línea de defensa) realizaron el monitoreo y revisión de los riesgos identificados en sus procesos del segundo y tercer cuatrimestre 2023 y fue reportado a la Oficina de Planeación mediante el diligenciamiento y suscripción del formato </t>
    </r>
    <r>
      <rPr>
        <i/>
        <sz val="10"/>
        <color theme="1"/>
        <rFont val="Verdana"/>
        <family val="2"/>
      </rPr>
      <t>"Seguimiento Mapa de Riesgos por Proceso"</t>
    </r>
    <r>
      <rPr>
        <sz val="10"/>
        <color theme="1"/>
        <rFont val="Verdana"/>
        <family val="2"/>
      </rPr>
      <t xml:space="preserve"> (F-SIG-003).
• La Alta Dirección evaluó las actualizaciones procedimentales que se han dado por parte de las diferentes dependencias. 
• La Oficina de Control Interno - OCI, a través del Rol </t>
    </r>
    <r>
      <rPr>
        <i/>
        <sz val="10"/>
        <color theme="1"/>
        <rFont val="Verdana"/>
        <family val="2"/>
      </rPr>
      <t>“Evaluación a la gestión del Riesgo”</t>
    </r>
    <r>
      <rPr>
        <sz val="10"/>
        <color theme="1"/>
        <rFont val="Verdana"/>
        <family val="2"/>
      </rPr>
      <t xml:space="preserve"> proporcionó aseguramiento objetivo a la Alta Dirección sobre el diseño y efectividad de las actividades de administración del riesgo, para apoyar la gestión apropiada. Para el efecto, la OCI en el marco del Plan Anual de Auditorías ejecutó dos Seguimientos al Plan Anticorrupción y de Atención al Ciudadano (PAAC) / Mapa de Riesgos de Corrupción (MRC)” y ocho (8) auditorías de aseguramiento con enfoque basado en riesgos, en el que se adelantaron evaluaciones orientadas a la verificación de la efectividad de los controles establecidos por los líderes de proceso. 
</t>
    </r>
    <r>
      <rPr>
        <b/>
        <sz val="10"/>
        <color theme="1"/>
        <rFont val="Verdana"/>
        <family val="2"/>
      </rPr>
      <t>Debilidades identificadas:</t>
    </r>
    <r>
      <rPr>
        <sz val="10"/>
        <color theme="1"/>
        <rFont val="Verdana"/>
        <family val="2"/>
      </rPr>
      <t xml:space="preserve"> 
• Se evidenció en los seguimientos al Plan Anual Anticorrupción y Mapa de Riesgos de Corrupción que no fueron cumplidos la totalidad de metas/productos propuestos como entregables. 
• En el seguimiento realizado por la Oficina de Control Interno al Plan Anual Anticorrupción, se evidenciaron debilidades en el diseño de la(s) meta(s)/producto(s) que fueron propuestas. 
• En los seguimientos realizados por la Oficina de Control Interno al Mapa de Riesgos de Corrupción, se realizaron recomendaciones sobre el diseño de los controles que al finalizar la vigencia no fueron atendidas. 
• En el mapa de riesgos de la Entidad no se contemplan riesgos asociados directamente a las Unidades Técnicas Territoriales, por lo cual, es necesario analizar, identificar e incluir riesgos con las especificidades de cada una.</t>
    </r>
  </si>
  <si>
    <r>
      <t xml:space="preserve">Fortalezas identificadas: 
</t>
    </r>
    <r>
      <rPr>
        <sz val="10"/>
        <color theme="1"/>
        <rFont val="Verdana"/>
        <family val="2"/>
      </rPr>
      <t xml:space="preserve">• La Alta Dirección ha definido lineamientos para el diseño y desarrollo de actividades de control, para el efecto estableció mediante la Política de Riesgos v6 el papel que juega cada una de las Líneas de Defensa. 
• Las caracterizaciones de los veintitrés (23) procesos de la ADR (que se encuentran publicados en el aplicativo ISOLUCION) contemplan los requisitos de las normas técnicas de calidad relevantes y pertinentes en cada caso (normas ISO).
• A partir de las auditorías internas y seguimientos que realiza la Oficina de Control Interno, se recomienda la implementación de acciones que permiten dar tratamiento a los riesgos, acorde a la periodicidad normativa para evaluar el diseño y ejecución de los controles por parte del responsable del proceso. 
</t>
    </r>
    <r>
      <rPr>
        <b/>
        <sz val="10"/>
        <color theme="1"/>
        <rFont val="Verdana"/>
        <family val="2"/>
      </rPr>
      <t xml:space="preserve">
Debilidades identificadas: 
</t>
    </r>
    <r>
      <rPr>
        <sz val="10"/>
        <color theme="1"/>
        <rFont val="Verdana"/>
        <family val="2"/>
      </rPr>
      <t>• Existe concentración de funciones en diferentes áreas de la Agencia de Desarrollo Rural, situación que es generada por la falta de contratación de personal para cubrir las necesidades de los procesos. 
•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realidad operativa, así mismo, es necesario que la segunda línea de defensa (Oficina de Planeación), emita alertas oportunas que permitan subsanar dichas debilidades.</t>
    </r>
  </si>
  <si>
    <r>
      <t xml:space="preserve">Fortalezas identificadas: 
</t>
    </r>
    <r>
      <rPr>
        <sz val="10"/>
        <color theme="1"/>
        <rFont val="Verdana"/>
        <family val="2"/>
      </rPr>
      <t xml:space="preserve">•La entidad cuenta con un Sistema de Información (ISOLUCION), en el cual reposan los procedimientos, formatos y demás documentación de la entidad, a la cual cada uno de los colaboradores tiene acceso con un usuario de acuerdo con su perfil.
•Son comunicadas de forma masiva la actualización de Políticas y/o Procedimientos establecidos dentro de la entidad. 
•La entidad cuenta con canales para la denuncia anónima o confidencial de posibles situaciones irregulares y se cuenta con mecanismos formales para su tratamiento.
•La entidad cuenta con el Sistema de Gestión Documental ORFEO. </t>
    </r>
    <r>
      <rPr>
        <b/>
        <sz val="10"/>
        <color theme="1"/>
        <rFont val="Verdana"/>
        <family val="2"/>
      </rPr>
      <t xml:space="preserve">
Debilidades identificadas: 
</t>
    </r>
    <r>
      <rPr>
        <sz val="10"/>
        <color theme="1"/>
        <rFont val="Verdana"/>
        <family val="2"/>
      </rPr>
      <t>•De acuerdo con lo evidenciado en el Informe OCI-2023-029 Auditoría Interna al Proceso “Gestión Administrativa” se evidenciaron debilidades con el inventario de bienes de la entidad. 
•El plan de comunicaciones 2023-2026 no ha sido aprobado y por ende, tampoco socializado en la entidad. 
•De acuerdo con los informes semestrales de Atención al Ciudadano y Gestión de Peticiones, Quejas, Reclamos, Sugerencias y Denuncias (PQRSD), elaborados durante la vigencia 2023, se identificaron debilidades en la tipificación de los radicados.</t>
    </r>
  </si>
  <si>
    <r>
      <t xml:space="preserve">Fortalezas identificadas: 
</t>
    </r>
    <r>
      <rPr>
        <sz val="10"/>
        <color theme="1"/>
        <rFont val="Verdana"/>
        <family val="2"/>
      </rPr>
      <t xml:space="preserve">•El Plan Anual de Auditoría de la vigencia 2023, obtuvo un porcentaje de avance de 100% y se publicaron los resultados en la página web de la ADR.
• La Oficina de Control Interno realizó seguimiento al cumplimiento de las acciones establecidas en los planes de mejoramiento suscritos por los responsables de los procesos y/o actividades auditadas, en virtud de los resultados de la realización continua de la evaluación independiente del Sistema de Control Interno.
• Durante el segundo semestre de la vigencia 2023, la Oficina de Control Interno realizó ocho (8) trabajos de aseguramiento (evaluaciones independientes) cuyos resultados fueron comunicados a través de los informes OCI-2023-021, OCI-2023-022, OCI-2023-025, OCI-2023-026, OCI-2023-027, OCI-2023-029, OCI-2023-030 y OCI-2023-031, y un seguimiento a Planes de Mejoramiento suscritos por parte de la Unidades Técnicas Territoriales cuyos resultados fueron comunicados en el informe OCI-2023-032. 
</t>
    </r>
    <r>
      <rPr>
        <b/>
        <sz val="10"/>
        <color theme="1"/>
        <rFont val="Verdana"/>
        <family val="2"/>
      </rPr>
      <t xml:space="preserve">
Debilidades identificadas: 
</t>
    </r>
    <r>
      <rPr>
        <sz val="10"/>
        <color theme="1"/>
        <rFont val="Verdana"/>
        <family val="2"/>
      </rPr>
      <t xml:space="preserve">•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•De acuerdo con los seguimientos realizados desde la Oficina de Control Interno se han identificado y comunicado las debilidades en el monitoreo realizado por parte de la segunda línea de defensa (Oficina de Planeación).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</si>
</sst>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5" x14ac:knownFonts="1">
    <font>
      <sz val="10"/>
      <color theme="1"/>
      <name val="Arial"/>
      <family val="2"/>
    </font>
    <font>
      <sz val="10"/>
      <color theme="1"/>
      <name val="Verdana"/>
      <family val="2"/>
    </font>
    <font>
      <b/>
      <sz val="10"/>
      <color theme="0"/>
      <name val="Verdana"/>
      <family val="2"/>
    </font>
    <font>
      <sz val="10"/>
      <color theme="0"/>
      <name val="Verdana"/>
      <family val="2"/>
    </font>
    <font>
      <sz val="10"/>
      <color rgb="FFFF0000"/>
      <name val="Verdana"/>
      <family val="2"/>
    </font>
    <font>
      <b/>
      <sz val="10"/>
      <color rgb="FFFF0000"/>
      <name val="Verdana"/>
      <family val="2"/>
    </font>
    <font>
      <b/>
      <sz val="10"/>
      <name val="Verdana"/>
      <family val="2"/>
    </font>
    <font>
      <b/>
      <u/>
      <sz val="10"/>
      <color theme="0"/>
      <name val="Verdana"/>
      <family val="2"/>
    </font>
    <font>
      <b/>
      <sz val="10"/>
      <color theme="1"/>
      <name val="Verdana"/>
      <family val="2"/>
    </font>
    <font>
      <sz val="10"/>
      <name val="Verdana"/>
      <family val="2"/>
    </font>
    <font>
      <i/>
      <sz val="10"/>
      <name val="Verdana"/>
      <family val="2"/>
    </font>
    <font>
      <b/>
      <sz val="10"/>
      <color indexed="8"/>
      <name val="Verdana"/>
      <family val="2"/>
    </font>
    <font>
      <i/>
      <sz val="10"/>
      <color theme="1"/>
      <name val="Verdana"/>
      <family val="2"/>
    </font>
    <font>
      <b/>
      <i/>
      <sz val="10"/>
      <name val="Verdana"/>
      <family val="2"/>
    </font>
    <font>
      <b/>
      <i/>
      <sz val="10"/>
      <color theme="1"/>
      <name val="Verdana"/>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7">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Alignment="1">
      <alignment horizontal="center"/>
    </xf>
    <xf numFmtId="0" fontId="1" fillId="2" borderId="7" xfId="0" applyFont="1" applyFill="1" applyBorder="1"/>
    <xf numFmtId="0" fontId="2" fillId="3" borderId="6" xfId="0" applyFont="1" applyFill="1" applyBorder="1" applyAlignment="1">
      <alignment horizontal="center" vertical="center"/>
    </xf>
    <xf numFmtId="164" fontId="1" fillId="2" borderId="0" xfId="0" applyNumberFormat="1" applyFont="1" applyFill="1" applyAlignment="1">
      <alignment horizontal="center"/>
    </xf>
    <xf numFmtId="0" fontId="3" fillId="2" borderId="0" xfId="0" applyFont="1" applyFill="1" applyAlignment="1">
      <alignment vertical="center"/>
    </xf>
    <xf numFmtId="9" fontId="2" fillId="3" borderId="15" xfId="0" applyNumberFormat="1" applyFont="1" applyFill="1" applyBorder="1" applyAlignment="1" applyProtection="1">
      <alignment horizontal="center" vertical="center"/>
      <protection hidden="1"/>
    </xf>
    <xf numFmtId="0" fontId="4" fillId="2" borderId="0" xfId="0" applyFont="1" applyFill="1" applyAlignment="1">
      <alignment horizontal="center" vertical="center"/>
    </xf>
    <xf numFmtId="0" fontId="5" fillId="2" borderId="0" xfId="0" applyFont="1" applyFill="1"/>
    <xf numFmtId="0" fontId="2" fillId="2" borderId="0" xfId="0" applyFont="1" applyFill="1" applyAlignment="1">
      <alignment horizontal="center" vertical="center"/>
    </xf>
    <xf numFmtId="0" fontId="6" fillId="2" borderId="19" xfId="0" applyFont="1" applyFill="1" applyBorder="1" applyAlignment="1">
      <alignment horizontal="center" vertical="center"/>
    </xf>
    <xf numFmtId="0" fontId="6" fillId="2" borderId="0" xfId="0" applyFont="1" applyFill="1" applyAlignment="1">
      <alignment horizontal="center" vertical="center"/>
    </xf>
    <xf numFmtId="49" fontId="1" fillId="0" borderId="22" xfId="0" applyNumberFormat="1" applyFont="1" applyBorder="1" applyAlignment="1" applyProtection="1">
      <alignment horizontal="center" vertical="center" wrapText="1"/>
      <protection locked="0"/>
    </xf>
    <xf numFmtId="49" fontId="1" fillId="2" borderId="0" xfId="0" applyNumberFormat="1" applyFont="1" applyFill="1" applyAlignment="1">
      <alignment horizontal="left" vertical="top" wrapText="1"/>
    </xf>
    <xf numFmtId="0" fontId="5" fillId="2" borderId="0" xfId="0" applyFont="1" applyFill="1" applyAlignment="1">
      <alignment wrapText="1"/>
    </xf>
    <xf numFmtId="0" fontId="2" fillId="4" borderId="28" xfId="0" applyFont="1" applyFill="1" applyBorder="1" applyAlignment="1">
      <alignment horizontal="center" vertical="center" wrapText="1"/>
    </xf>
    <xf numFmtId="0" fontId="6" fillId="0" borderId="0" xfId="0" applyFont="1" applyAlignment="1">
      <alignment horizontal="center" vertical="center" wrapText="1"/>
    </xf>
    <xf numFmtId="0" fontId="2" fillId="4" borderId="15" xfId="0" applyFont="1" applyFill="1" applyBorder="1" applyAlignment="1">
      <alignment horizontal="center" vertical="center" wrapText="1"/>
    </xf>
    <xf numFmtId="0" fontId="5" fillId="2" borderId="0" xfId="0" applyFont="1" applyFill="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8" fillId="2" borderId="0" xfId="0" applyFont="1" applyFill="1" applyAlignment="1">
      <alignment wrapText="1"/>
    </xf>
    <xf numFmtId="0" fontId="1" fillId="0" borderId="0" xfId="0" applyFont="1" applyAlignment="1">
      <alignment horizontal="center" wrapText="1"/>
    </xf>
    <xf numFmtId="0" fontId="1" fillId="0" borderId="0" xfId="0" applyFont="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Alignment="1">
      <alignment vertical="center"/>
    </xf>
    <xf numFmtId="0" fontId="6" fillId="0" borderId="6" xfId="0" applyFont="1" applyBorder="1" applyAlignment="1" applyProtection="1">
      <alignment horizontal="center" vertical="center"/>
      <protection hidden="1"/>
    </xf>
    <xf numFmtId="9" fontId="6" fillId="0" borderId="0" xfId="0" applyNumberFormat="1" applyFont="1" applyAlignment="1">
      <alignment vertical="center"/>
    </xf>
    <xf numFmtId="9" fontId="8" fillId="6" borderId="6" xfId="0" applyNumberFormat="1" applyFont="1" applyFill="1" applyBorder="1" applyAlignment="1" applyProtection="1">
      <alignment horizontal="center" vertical="center"/>
      <protection hidden="1"/>
    </xf>
    <xf numFmtId="0" fontId="8" fillId="2" borderId="31" xfId="0" applyFont="1" applyFill="1" applyBorder="1" applyAlignment="1" applyProtection="1">
      <alignment horizontal="left" vertical="center" wrapText="1"/>
      <protection locked="0"/>
    </xf>
    <xf numFmtId="0" fontId="6" fillId="0" borderId="0" xfId="0" applyFont="1" applyAlignment="1">
      <alignment vertical="center"/>
    </xf>
    <xf numFmtId="9" fontId="8" fillId="6" borderId="6" xfId="0" applyNumberFormat="1" applyFont="1" applyFill="1" applyBorder="1" applyAlignment="1" applyProtection="1">
      <alignment horizontal="center" vertical="center"/>
      <protection locked="0"/>
    </xf>
    <xf numFmtId="0" fontId="6" fillId="0" borderId="11" xfId="0" applyFont="1" applyBorder="1" applyAlignment="1">
      <alignment vertical="center"/>
    </xf>
    <xf numFmtId="0" fontId="8" fillId="2" borderId="31" xfId="0" applyFont="1" applyFill="1" applyBorder="1" applyAlignment="1" applyProtection="1">
      <alignment horizontal="justify" vertical="center" wrapText="1"/>
      <protection locked="0"/>
    </xf>
    <xf numFmtId="0" fontId="6" fillId="0" borderId="0" xfId="0" applyFont="1" applyAlignment="1">
      <alignment horizontal="left" vertical="center"/>
    </xf>
    <xf numFmtId="9" fontId="6" fillId="0" borderId="6" xfId="0" applyNumberFormat="1" applyFont="1" applyBorder="1" applyAlignment="1" applyProtection="1">
      <alignment horizontal="center" vertical="center"/>
      <protection locked="0"/>
    </xf>
    <xf numFmtId="0" fontId="6" fillId="2" borderId="7" xfId="0" applyFont="1" applyFill="1" applyBorder="1" applyAlignment="1">
      <alignment vertical="center"/>
    </xf>
    <xf numFmtId="0" fontId="6" fillId="2" borderId="0" xfId="0" applyFont="1" applyFill="1" applyAlignment="1">
      <alignment vertical="center"/>
    </xf>
    <xf numFmtId="0" fontId="1" fillId="0" borderId="0" xfId="0" applyFont="1" applyAlignment="1">
      <alignment horizontal="center"/>
    </xf>
    <xf numFmtId="0" fontId="1" fillId="0" borderId="6" xfId="0" applyFont="1" applyBorder="1"/>
    <xf numFmtId="0" fontId="1" fillId="0" borderId="31" xfId="0" applyFont="1" applyBorder="1" applyAlignment="1">
      <alignment vertical="center"/>
    </xf>
    <xf numFmtId="0" fontId="1" fillId="0" borderId="0" xfId="0" applyFont="1" applyAlignment="1">
      <alignment vertical="center"/>
    </xf>
    <xf numFmtId="0" fontId="1" fillId="0" borderId="30" xfId="0" applyFont="1" applyBorder="1" applyAlignment="1">
      <alignment vertical="center"/>
    </xf>
    <xf numFmtId="0" fontId="1" fillId="0" borderId="0" xfId="0" applyFont="1" applyAlignment="1">
      <alignment horizontal="left" vertical="center"/>
    </xf>
    <xf numFmtId="0" fontId="1" fillId="0" borderId="0" xfId="0" applyFont="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2" borderId="31" xfId="0" applyFont="1" applyFill="1" applyBorder="1" applyAlignment="1" applyProtection="1">
      <alignment horizontal="justify" vertical="center" wrapText="1"/>
      <protection locked="0"/>
    </xf>
    <xf numFmtId="0" fontId="1" fillId="0" borderId="11" xfId="0" applyFont="1" applyBorder="1" applyAlignment="1">
      <alignment vertical="center"/>
    </xf>
    <xf numFmtId="0" fontId="2" fillId="3" borderId="6" xfId="0" applyFont="1" applyFill="1" applyBorder="1" applyAlignment="1">
      <alignment horizontal="center" vertical="center" wrapText="1"/>
    </xf>
    <xf numFmtId="0" fontId="8" fillId="0" borderId="31" xfId="0" applyFont="1" applyBorder="1" applyAlignment="1" applyProtection="1">
      <alignment horizontal="justify" vertical="center" wrapText="1"/>
      <protection locked="0"/>
    </xf>
    <xf numFmtId="0" fontId="2" fillId="8" borderId="6"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8" fillId="0" borderId="32" xfId="0" applyFont="1" applyBorder="1" applyAlignment="1" applyProtection="1">
      <alignment horizontal="justify" vertical="center" wrapText="1"/>
      <protection locked="0"/>
    </xf>
    <xf numFmtId="0" fontId="2" fillId="2" borderId="0" xfId="0" applyFont="1" applyFill="1" applyAlignment="1">
      <alignment vertical="center"/>
    </xf>
    <xf numFmtId="0" fontId="6" fillId="2" borderId="0" xfId="0" applyFont="1" applyFill="1" applyAlignment="1">
      <alignment horizontal="left" vertical="center"/>
    </xf>
    <xf numFmtId="0" fontId="13" fillId="2" borderId="0" xfId="0" applyFont="1" applyFill="1" applyAlignment="1">
      <alignment vertical="center"/>
    </xf>
    <xf numFmtId="0" fontId="14" fillId="2" borderId="0" xfId="0" applyFont="1" applyFill="1"/>
    <xf numFmtId="0" fontId="1" fillId="2" borderId="33" xfId="0" applyFont="1" applyFill="1" applyBorder="1"/>
    <xf numFmtId="0" fontId="1" fillId="2" borderId="34" xfId="0" applyFont="1" applyFill="1" applyBorder="1"/>
    <xf numFmtId="0" fontId="1" fillId="2" borderId="35" xfId="0" applyFont="1" applyFill="1" applyBorder="1"/>
    <xf numFmtId="49" fontId="6" fillId="2" borderId="20" xfId="0" applyNumberFormat="1" applyFont="1" applyFill="1" applyBorder="1" applyAlignment="1">
      <alignment horizontal="left" vertical="center" wrapText="1"/>
    </xf>
    <xf numFmtId="49" fontId="6" fillId="2" borderId="21" xfId="0" applyNumberFormat="1" applyFont="1" applyFill="1" applyBorder="1" applyAlignment="1">
      <alignment horizontal="left" vertical="center" wrapText="1"/>
    </xf>
    <xf numFmtId="49" fontId="1" fillId="2" borderId="23" xfId="0" applyNumberFormat="1" applyFont="1" applyFill="1" applyBorder="1" applyAlignment="1" applyProtection="1">
      <alignment horizontal="justify" vertical="center" wrapText="1"/>
      <protection locked="0"/>
    </xf>
    <xf numFmtId="49" fontId="1" fillId="2" borderId="24" xfId="0" applyNumberFormat="1" applyFont="1" applyFill="1" applyBorder="1" applyAlignment="1" applyProtection="1">
      <alignment horizontal="justify" vertical="center" wrapText="1"/>
      <protection locked="0"/>
    </xf>
    <xf numFmtId="49" fontId="1" fillId="2" borderId="25" xfId="0" applyNumberFormat="1" applyFont="1" applyFill="1" applyBorder="1" applyAlignment="1" applyProtection="1">
      <alignment horizontal="justify" vertical="center" wrapText="1"/>
      <protection locked="0"/>
    </xf>
    <xf numFmtId="49" fontId="6" fillId="2" borderId="26" xfId="0" applyNumberFormat="1" applyFont="1" applyFill="1" applyBorder="1" applyAlignment="1">
      <alignment horizontal="left" vertical="center" wrapText="1"/>
    </xf>
    <xf numFmtId="49" fontId="6" fillId="2" borderId="27" xfId="0" applyNumberFormat="1" applyFont="1" applyFill="1" applyBorder="1" applyAlignment="1">
      <alignment horizontal="left" vertical="center" wrapText="1"/>
    </xf>
    <xf numFmtId="0" fontId="2" fillId="3" borderId="5"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2" borderId="6" xfId="0" applyFont="1" applyFill="1" applyBorder="1" applyAlignment="1" applyProtection="1">
      <alignment horizontal="left" vertical="center"/>
      <protection locked="0"/>
    </xf>
    <xf numFmtId="164" fontId="1" fillId="2" borderId="9" xfId="0" applyNumberFormat="1" applyFont="1" applyFill="1" applyBorder="1" applyAlignment="1" applyProtection="1">
      <alignment horizontal="left" vertical="center"/>
      <protection locked="0"/>
    </xf>
    <xf numFmtId="164" fontId="1" fillId="2" borderId="10" xfId="0" applyNumberFormat="1" applyFont="1" applyFill="1" applyBorder="1" applyAlignment="1" applyProtection="1">
      <alignment horizontal="left" vertical="center"/>
      <protection locked="0"/>
    </xf>
    <xf numFmtId="164" fontId="1" fillId="2" borderId="11" xfId="0" applyNumberFormat="1" applyFont="1" applyFill="1" applyBorder="1" applyAlignment="1" applyProtection="1">
      <alignment horizontal="left" vertical="center"/>
      <protection locked="0"/>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82258</xdr:rowOff>
    </xdr:to>
    <xdr:pic>
      <xdr:nvPicPr>
        <xdr:cNvPr id="2" name="Imagen 1">
          <a:extLst>
            <a:ext uri="{FF2B5EF4-FFF2-40B4-BE49-F238E27FC236}">
              <a16:creationId xmlns:a16="http://schemas.microsoft.com/office/drawing/2014/main" xmlns="" id="{52B0C5A3-62C4-4457-8BAF-F4A6D9F00116}"/>
            </a:ext>
          </a:extLst>
        </xdr:cNvPr>
        <xdr:cNvPicPr>
          <a:picLocks noChangeAspect="1"/>
        </xdr:cNvPicPr>
      </xdr:nvPicPr>
      <xdr:blipFill>
        <a:blip xmlns:r="http://schemas.openxmlformats.org/officeDocument/2006/relationships" r:embed="rId1"/>
        <a:stretch>
          <a:fillRect/>
        </a:stretch>
      </xdr:blipFill>
      <xdr:spPr>
        <a:xfrm>
          <a:off x="2626722" y="1693443"/>
          <a:ext cx="4540976" cy="2427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Tania%20Peralta/OneDrive/Escritorio/2024/02.%20Evaluaci&#243;n%20del%20SCI/B-%20Desempe&#241;o/B02%20Pruebas%20sustantivas/Formato-informe-SCI-parametrizado-IIsem2023%20VFT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0.89583333333333337</v>
          </cell>
        </row>
        <row r="26">
          <cell r="N26">
            <v>0.91176470588235292</v>
          </cell>
        </row>
        <row r="43">
          <cell r="N43">
            <v>0.875</v>
          </cell>
        </row>
        <row r="55">
          <cell r="N55">
            <v>0.8214285714285714</v>
          </cell>
        </row>
        <row r="69">
          <cell r="N69">
            <v>0.8392857142857143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4" zoomScale="66" zoomScaleNormal="66" workbookViewId="0">
      <selection activeCell="F21" sqref="F21:M21"/>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customWidth="1"/>
    <col min="5" max="5" width="38.7109375" style="1" customWidth="1"/>
    <col min="6" max="6" width="10.85546875" style="1" customWidth="1"/>
    <col min="7" max="7" width="23.42578125" style="1" customWidth="1"/>
    <col min="8" max="8" width="7.42578125" style="1" customWidth="1"/>
    <col min="9" max="9" width="118.85546875" style="1" customWidth="1"/>
    <col min="10" max="10" width="5.85546875" style="1" customWidth="1"/>
    <col min="11" max="11" width="28.140625" style="1" customWidth="1"/>
    <col min="12" max="12" width="4.28515625" style="1" customWidth="1"/>
    <col min="13" max="13" width="109.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2">
      <c r="B3" s="5"/>
      <c r="E3" s="75" t="s">
        <v>0</v>
      </c>
      <c r="F3" s="77" t="s">
        <v>1</v>
      </c>
      <c r="G3" s="77"/>
      <c r="H3" s="77"/>
      <c r="I3" s="77"/>
      <c r="J3" s="77"/>
      <c r="K3" s="77"/>
      <c r="L3" s="77"/>
      <c r="M3" s="77"/>
      <c r="N3" s="6"/>
      <c r="O3" s="6"/>
      <c r="P3" s="7"/>
    </row>
    <row r="4" spans="2:16" ht="18" customHeight="1" x14ac:dyDescent="0.2">
      <c r="B4" s="5"/>
      <c r="E4" s="76"/>
      <c r="F4" s="77"/>
      <c r="G4" s="77"/>
      <c r="H4" s="77"/>
      <c r="I4" s="77"/>
      <c r="J4" s="77"/>
      <c r="K4" s="77"/>
      <c r="L4" s="77"/>
      <c r="M4" s="77"/>
      <c r="N4" s="6"/>
      <c r="O4" s="6"/>
      <c r="P4" s="7"/>
    </row>
    <row r="5" spans="2:16" ht="41.25" customHeight="1" x14ac:dyDescent="0.2">
      <c r="B5" s="5"/>
      <c r="E5" s="8" t="s">
        <v>2</v>
      </c>
      <c r="F5" s="78" t="s">
        <v>3</v>
      </c>
      <c r="G5" s="79"/>
      <c r="H5" s="79"/>
      <c r="I5" s="79"/>
      <c r="J5" s="79"/>
      <c r="K5" s="79"/>
      <c r="L5" s="79"/>
      <c r="M5" s="80"/>
      <c r="N5" s="9"/>
      <c r="O5" s="9"/>
      <c r="P5" s="7"/>
    </row>
    <row r="6" spans="2:16" ht="18" customHeight="1" thickBot="1" x14ac:dyDescent="0.25">
      <c r="B6" s="5"/>
      <c r="E6" s="10"/>
      <c r="F6" s="9"/>
      <c r="G6" s="9"/>
      <c r="H6" s="9"/>
      <c r="I6" s="9"/>
      <c r="J6" s="9"/>
      <c r="K6" s="9"/>
      <c r="L6" s="9"/>
      <c r="P6" s="7"/>
    </row>
    <row r="7" spans="2:16" ht="93" customHeight="1" thickBot="1" x14ac:dyDescent="0.25">
      <c r="B7" s="5"/>
      <c r="I7" s="81" t="s">
        <v>4</v>
      </c>
      <c r="J7" s="82"/>
      <c r="K7" s="83"/>
      <c r="M7" s="11">
        <f>+AVERAGE(G25,G27,G29,G31,G33)</f>
        <v>0.86866246498599442</v>
      </c>
      <c r="N7" s="12"/>
      <c r="O7" s="12"/>
      <c r="P7" s="7"/>
    </row>
    <row r="8" spans="2:16" ht="18" customHeight="1" x14ac:dyDescent="0.2">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x14ac:dyDescent="0.2">
      <c r="B17" s="5"/>
      <c r="C17" s="84" t="s">
        <v>5</v>
      </c>
      <c r="D17" s="85"/>
      <c r="E17" s="85"/>
      <c r="F17" s="85"/>
      <c r="G17" s="85"/>
      <c r="H17" s="85"/>
      <c r="I17" s="85"/>
      <c r="J17" s="85"/>
      <c r="K17" s="85"/>
      <c r="L17" s="85"/>
      <c r="M17" s="86"/>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8" t="s">
        <v>6</v>
      </c>
      <c r="D19" s="69"/>
      <c r="E19" s="17" t="s">
        <v>7</v>
      </c>
      <c r="F19" s="70" t="s">
        <v>27</v>
      </c>
      <c r="G19" s="71"/>
      <c r="H19" s="71"/>
      <c r="I19" s="71"/>
      <c r="J19" s="71"/>
      <c r="K19" s="71"/>
      <c r="L19" s="71"/>
      <c r="M19" s="72"/>
      <c r="N19" s="18"/>
      <c r="O19" s="18"/>
      <c r="P19" s="7"/>
    </row>
    <row r="20" spans="2:22" ht="105.75" customHeight="1" x14ac:dyDescent="0.2">
      <c r="B20" s="5"/>
      <c r="C20" s="68" t="s">
        <v>8</v>
      </c>
      <c r="D20" s="69"/>
      <c r="E20" s="17" t="s">
        <v>10</v>
      </c>
      <c r="F20" s="70" t="s">
        <v>28</v>
      </c>
      <c r="G20" s="71"/>
      <c r="H20" s="71"/>
      <c r="I20" s="71"/>
      <c r="J20" s="71"/>
      <c r="K20" s="71"/>
      <c r="L20" s="71"/>
      <c r="M20" s="72"/>
      <c r="N20" s="18"/>
      <c r="O20" s="18"/>
      <c r="P20" s="7"/>
    </row>
    <row r="21" spans="2:22" ht="143.25" customHeight="1" x14ac:dyDescent="0.2">
      <c r="B21" s="5"/>
      <c r="C21" s="73" t="s">
        <v>9</v>
      </c>
      <c r="D21" s="74"/>
      <c r="E21" s="17" t="s">
        <v>10</v>
      </c>
      <c r="F21" s="70" t="s">
        <v>29</v>
      </c>
      <c r="G21" s="71"/>
      <c r="H21" s="71"/>
      <c r="I21" s="71"/>
      <c r="J21" s="71"/>
      <c r="K21" s="71"/>
      <c r="L21" s="71"/>
      <c r="M21" s="72"/>
      <c r="N21" s="18"/>
      <c r="O21" s="18"/>
      <c r="P21" s="7"/>
    </row>
    <row r="22" spans="2:22" ht="66" customHeight="1" thickBot="1" x14ac:dyDescent="0.25">
      <c r="B22" s="5"/>
      <c r="G22" s="19"/>
      <c r="P22" s="7"/>
    </row>
    <row r="23" spans="2:22" ht="102.75" customHeight="1" thickBot="1" x14ac:dyDescent="0.25">
      <c r="B23" s="5"/>
      <c r="C23" s="20" t="s">
        <v>11</v>
      </c>
      <c r="D23" s="21"/>
      <c r="E23" s="20" t="s">
        <v>12</v>
      </c>
      <c r="F23" s="21"/>
      <c r="G23" s="20" t="s">
        <v>13</v>
      </c>
      <c r="H23" s="21"/>
      <c r="I23" s="22" t="s">
        <v>14</v>
      </c>
      <c r="J23" s="23"/>
      <c r="K23" s="24" t="s">
        <v>15</v>
      </c>
      <c r="L23" s="23"/>
      <c r="M23" s="25" t="s">
        <v>16</v>
      </c>
      <c r="N23" s="23"/>
      <c r="O23" s="26" t="s">
        <v>17</v>
      </c>
      <c r="P23" s="7"/>
      <c r="Q23" s="27"/>
    </row>
    <row r="24" spans="2:22" ht="6.75" customHeight="1" x14ac:dyDescent="0.2">
      <c r="B24" s="5"/>
      <c r="C24" s="28"/>
      <c r="D24" s="29"/>
      <c r="E24" s="29"/>
      <c r="F24" s="29"/>
      <c r="G24" s="29"/>
      <c r="H24" s="29"/>
      <c r="I24" s="30"/>
      <c r="J24" s="29"/>
      <c r="K24" s="30"/>
      <c r="L24" s="29"/>
      <c r="M24" s="29"/>
      <c r="N24" s="29"/>
      <c r="O24" s="29"/>
      <c r="P24" s="7"/>
    </row>
    <row r="25" spans="2:22" ht="365.45" customHeight="1" x14ac:dyDescent="0.2">
      <c r="B25" s="5"/>
      <c r="C25" s="31" t="s">
        <v>18</v>
      </c>
      <c r="D25" s="32"/>
      <c r="E25" s="33" t="str">
        <f>+IF([23]Hoja1!$N$2&gt;=0.5,"Si","No")</f>
        <v>Si</v>
      </c>
      <c r="F25" s="34"/>
      <c r="G25" s="35">
        <f>+[23]Hoja1!N2</f>
        <v>0.89583333333333337</v>
      </c>
      <c r="H25" s="34"/>
      <c r="I25" s="36" t="s">
        <v>30</v>
      </c>
      <c r="J25" s="37"/>
      <c r="K25" s="38">
        <v>0.85</v>
      </c>
      <c r="L25" s="39"/>
      <c r="M25" s="40" t="s">
        <v>31</v>
      </c>
      <c r="N25" s="41"/>
      <c r="O25" s="42">
        <f>G25-K25</f>
        <v>4.5833333333333393E-2</v>
      </c>
      <c r="P25" s="43"/>
      <c r="Q25" s="44"/>
      <c r="R25" s="44"/>
      <c r="S25" s="44"/>
      <c r="T25" s="44"/>
      <c r="U25" s="44"/>
      <c r="V25" s="44"/>
    </row>
    <row r="26" spans="2:22" ht="6.75" customHeight="1" x14ac:dyDescent="0.2">
      <c r="B26" s="5"/>
      <c r="C26" s="28"/>
      <c r="D26" s="29"/>
      <c r="E26" s="45"/>
      <c r="F26" s="29"/>
      <c r="G26" s="46"/>
      <c r="H26" s="29"/>
      <c r="I26" s="47"/>
      <c r="J26" s="48"/>
      <c r="K26" s="49"/>
      <c r="L26" s="48"/>
      <c r="M26" s="50"/>
      <c r="N26" s="51"/>
      <c r="O26" s="52"/>
      <c r="P26" s="7"/>
    </row>
    <row r="27" spans="2:22" ht="330.95" customHeight="1" x14ac:dyDescent="0.2">
      <c r="B27" s="5"/>
      <c r="C27" s="53" t="s">
        <v>19</v>
      </c>
      <c r="D27" s="32"/>
      <c r="E27" s="33" t="str">
        <f>+IF([23]Hoja1!$N$26&gt;=0.5,"Si","No")</f>
        <v>Si</v>
      </c>
      <c r="F27" s="29"/>
      <c r="G27" s="35">
        <f>+[23]Hoja1!N26</f>
        <v>0.91176470588235292</v>
      </c>
      <c r="H27" s="29"/>
      <c r="I27" s="54" t="s">
        <v>32</v>
      </c>
      <c r="J27" s="48"/>
      <c r="K27" s="38">
        <v>0.94</v>
      </c>
      <c r="L27" s="55"/>
      <c r="M27" s="54" t="s">
        <v>20</v>
      </c>
      <c r="N27" s="41"/>
      <c r="O27" s="42">
        <f>G27-K27</f>
        <v>-2.8235294117647025E-2</v>
      </c>
      <c r="P27" s="7"/>
    </row>
    <row r="28" spans="2:22" ht="6.75" customHeight="1" x14ac:dyDescent="0.2">
      <c r="B28" s="5"/>
      <c r="C28" s="28"/>
      <c r="D28" s="29"/>
      <c r="E28" s="45"/>
      <c r="F28" s="29"/>
      <c r="G28" s="46"/>
      <c r="H28" s="29"/>
      <c r="I28" s="47"/>
      <c r="J28" s="48"/>
      <c r="K28" s="49"/>
      <c r="L28" s="48"/>
      <c r="M28" s="50"/>
      <c r="N28" s="51"/>
      <c r="O28" s="52"/>
      <c r="P28" s="7"/>
    </row>
    <row r="29" spans="2:22" ht="277.5" customHeight="1" x14ac:dyDescent="0.2">
      <c r="B29" s="5"/>
      <c r="C29" s="56" t="s">
        <v>21</v>
      </c>
      <c r="D29" s="32"/>
      <c r="E29" s="33" t="str">
        <f>+IF([23]Hoja1!$N$43&gt;=0.5,"Si","No")</f>
        <v>Si</v>
      </c>
      <c r="F29" s="29"/>
      <c r="G29" s="35">
        <f>+[23]Hoja1!N43</f>
        <v>0.875</v>
      </c>
      <c r="H29" s="29"/>
      <c r="I29" s="57" t="s">
        <v>33</v>
      </c>
      <c r="J29" s="48"/>
      <c r="K29" s="38">
        <v>0.83</v>
      </c>
      <c r="L29" s="55"/>
      <c r="M29" s="57" t="s">
        <v>22</v>
      </c>
      <c r="N29" s="41"/>
      <c r="O29" s="42">
        <f>G29-K29</f>
        <v>4.500000000000004E-2</v>
      </c>
      <c r="P29" s="7"/>
    </row>
    <row r="30" spans="2:22" ht="6.75" customHeight="1" x14ac:dyDescent="0.2">
      <c r="B30" s="5"/>
      <c r="C30" s="28"/>
      <c r="D30" s="29"/>
      <c r="E30" s="45"/>
      <c r="F30" s="29"/>
      <c r="G30" s="46"/>
      <c r="H30" s="29"/>
      <c r="I30" s="47"/>
      <c r="J30" s="48"/>
      <c r="K30" s="49"/>
      <c r="L30" s="48"/>
      <c r="M30" s="50"/>
      <c r="N30" s="51"/>
      <c r="O30" s="52"/>
      <c r="P30" s="7"/>
    </row>
    <row r="31" spans="2:22" ht="347.25" customHeight="1" x14ac:dyDescent="0.2">
      <c r="B31" s="5"/>
      <c r="C31" s="58" t="s">
        <v>23</v>
      </c>
      <c r="D31" s="32"/>
      <c r="E31" s="33" t="str">
        <f>+IF([23]Hoja1!$N$55&gt;=0.5,"Si","No")</f>
        <v>Si</v>
      </c>
      <c r="F31" s="29"/>
      <c r="G31" s="35">
        <f>+[23]Hoja1!N55</f>
        <v>0.8214285714285714</v>
      </c>
      <c r="H31" s="29"/>
      <c r="I31" s="57" t="s">
        <v>34</v>
      </c>
      <c r="J31" s="48"/>
      <c r="K31" s="38">
        <v>0.86</v>
      </c>
      <c r="L31" s="55"/>
      <c r="M31" s="57" t="s">
        <v>24</v>
      </c>
      <c r="N31" s="41"/>
      <c r="O31" s="42">
        <f>G31-K31</f>
        <v>-3.857142857142859E-2</v>
      </c>
      <c r="P31" s="7"/>
    </row>
    <row r="32" spans="2:22" ht="6.75" customHeight="1" x14ac:dyDescent="0.2">
      <c r="B32" s="5"/>
      <c r="C32" s="28"/>
      <c r="D32" s="29"/>
      <c r="E32" s="45"/>
      <c r="F32" s="29"/>
      <c r="G32" s="46"/>
      <c r="H32" s="29"/>
      <c r="I32" s="47"/>
      <c r="J32" s="48"/>
      <c r="K32" s="49"/>
      <c r="L32" s="48"/>
      <c r="M32" s="50"/>
      <c r="N32" s="51"/>
      <c r="O32" s="52"/>
      <c r="P32" s="7"/>
    </row>
    <row r="33" spans="2:16" ht="408.75" customHeight="1" thickBot="1" x14ac:dyDescent="0.25">
      <c r="B33" s="5"/>
      <c r="C33" s="59" t="s">
        <v>25</v>
      </c>
      <c r="D33" s="32"/>
      <c r="E33" s="33" t="str">
        <f>+IF([23]Hoja1!$N$69&gt;=0.5,"Si","No")</f>
        <v>Si</v>
      </c>
      <c r="F33" s="29"/>
      <c r="G33" s="35">
        <f>+[23]Hoja1!N69</f>
        <v>0.8392857142857143</v>
      </c>
      <c r="H33" s="29"/>
      <c r="I33" s="60" t="s">
        <v>35</v>
      </c>
      <c r="J33" s="48"/>
      <c r="K33" s="38">
        <v>0.89</v>
      </c>
      <c r="L33" s="55"/>
      <c r="M33" s="60" t="s">
        <v>26</v>
      </c>
      <c r="N33" s="41"/>
      <c r="O33" s="42">
        <f>G33-K33</f>
        <v>-5.0714285714285712E-2</v>
      </c>
      <c r="P33" s="7"/>
    </row>
    <row r="34" spans="2:16" x14ac:dyDescent="0.2">
      <c r="B34" s="5"/>
      <c r="C34" s="61"/>
      <c r="D34" s="61"/>
      <c r="E34" s="16"/>
      <c r="M34" s="62"/>
      <c r="N34" s="62"/>
      <c r="O34" s="62"/>
      <c r="P34" s="7"/>
    </row>
    <row r="35" spans="2:16" x14ac:dyDescent="0.2">
      <c r="B35" s="5"/>
      <c r="C35" s="63"/>
      <c r="D35" s="61"/>
      <c r="E35" s="16"/>
      <c r="M35" s="62"/>
      <c r="N35" s="62"/>
      <c r="O35" s="62"/>
      <c r="P35" s="7"/>
    </row>
    <row r="36" spans="2:16" x14ac:dyDescent="0.2">
      <c r="B36" s="5"/>
      <c r="C36" s="64"/>
      <c r="P36" s="7"/>
    </row>
    <row r="37" spans="2:16" ht="13.5" thickBot="1" x14ac:dyDescent="0.25">
      <c r="B37" s="65"/>
      <c r="C37" s="66"/>
      <c r="D37" s="66"/>
      <c r="E37" s="66"/>
      <c r="F37" s="66"/>
      <c r="G37" s="66"/>
      <c r="H37" s="66"/>
      <c r="I37" s="66"/>
      <c r="J37" s="66"/>
      <c r="K37" s="66"/>
      <c r="L37" s="66"/>
      <c r="M37" s="66"/>
      <c r="N37" s="66"/>
      <c r="O37" s="66"/>
      <c r="P37" s="6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Tania Valentina Peralta Bermudez</dc:creator>
  <cp:lastModifiedBy>Nancy Rodriguez Pascuas</cp:lastModifiedBy>
  <dcterms:created xsi:type="dcterms:W3CDTF">2024-01-28T06:51:46Z</dcterms:created>
  <dcterms:modified xsi:type="dcterms:W3CDTF">2024-01-29T21:14:10Z</dcterms:modified>
</cp:coreProperties>
</file>