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icol.zipamocha\OneDrive - Agencia de Desarrollo Rural-ADR\2023\5. SEGUIMIENTO PLANES DE MEJORA\C-COMUNICACIÓN\Oficina de Planeación\"/>
    </mc:Choice>
  </mc:AlternateContent>
  <bookViews>
    <workbookView xWindow="0" yWindow="0" windowWidth="19200" windowHeight="7065"/>
  </bookViews>
  <sheets>
    <sheet name="INDICE" sheetId="1" r:id="rId1"/>
    <sheet name="2.DER" sheetId="6" r:id="rId2"/>
    <sheet name="12.SIG" sheetId="5" r:id="rId3"/>
  </sheets>
  <externalReferences>
    <externalReference r:id="rId4"/>
    <externalReference r:id="rId5"/>
    <externalReference r:id="rId6"/>
    <externalReference r:id="rId7"/>
    <externalReference r:id="rId8"/>
  </externalReferences>
  <definedNames>
    <definedName name="_1_SE" localSheetId="2">#REF!</definedName>
    <definedName name="_1_SE" localSheetId="1">#REF!</definedName>
    <definedName name="_1_SE">#REF!</definedName>
    <definedName name="_xlnm._FilterDatabase" localSheetId="2" hidden="1">'12.SIG'!$R$1:$R$117</definedName>
    <definedName name="_xlnm._FilterDatabase" localSheetId="1" hidden="1">'2.DER'!$A$4:$R$79</definedName>
    <definedName name="_xlnm._FilterDatabase" localSheetId="0" hidden="1">INDICE!$A$7:$O$7</definedName>
    <definedName name="A" localSheetId="2">#REF!</definedName>
    <definedName name="A" localSheetId="1">#REF!</definedName>
    <definedName name="A">#REF!</definedName>
    <definedName name="AA" localSheetId="2">#REF!</definedName>
    <definedName name="AA" localSheetId="1">#REF!</definedName>
    <definedName name="AA">#REF!</definedName>
    <definedName name="accion" localSheetId="2">#REF!</definedName>
    <definedName name="accion" localSheetId="1">#REF!</definedName>
    <definedName name="accion">#REF!</definedName>
    <definedName name="ACCIONES" localSheetId="2">#REF!</definedName>
    <definedName name="ACCIONES" localSheetId="1">#REF!</definedName>
    <definedName name="ACCIONES">#REF!</definedName>
    <definedName name="ACTIVIDADES_DE_GESTION_Y_CONTROL" localSheetId="2">#REF!</definedName>
    <definedName name="ACTIVIDADES_DE_GESTION_Y_CONTROL" localSheetId="1">#REF!</definedName>
    <definedName name="ACTIVIDADES_DE_GESTION_Y_CONTROL">#REF!</definedName>
    <definedName name="AGENTE" localSheetId="2">#REF!</definedName>
    <definedName name="AGENTE" localSheetId="1">#REF!</definedName>
    <definedName name="AGENTE">#REF!</definedName>
    <definedName name="_xlnm.Print_Area" localSheetId="2">'12.SIG'!$A$1:$R$4</definedName>
    <definedName name="_xlnm.Print_Area" localSheetId="1">'2.DER'!$A$1:$R$76</definedName>
    <definedName name="AREA_IMPACTO" localSheetId="2">#REF!</definedName>
    <definedName name="AREA_IMPACTO" localSheetId="1">#REF!</definedName>
    <definedName name="AREA_IMPACTO">#REF!</definedName>
    <definedName name="AREAS_IMPACTO" localSheetId="2">#REF!</definedName>
    <definedName name="AREAS_IMPACTO" localSheetId="1">#REF!</definedName>
    <definedName name="AREAS_IMPACTO">#REF!</definedName>
    <definedName name="asdf" localSheetId="2">#REF!</definedName>
    <definedName name="asdf" localSheetId="1">#REF!</definedName>
    <definedName name="asdf">#REF!</definedName>
    <definedName name="ASUNTOS_TECNICOS" localSheetId="2">#REF!</definedName>
    <definedName name="ASUNTOS_TECNICOS" localSheetId="1">#REF!</definedName>
    <definedName name="ASUNTOS_TECNICOS">#REF!</definedName>
    <definedName name="ASUNTOS_TECNOLOGICOS" localSheetId="2">#REF!</definedName>
    <definedName name="ASUNTOS_TECNOLOGICOS" localSheetId="1">#REF!</definedName>
    <definedName name="ASUNTOS_TECNOLOGICOS">#REF!</definedName>
    <definedName name="B" localSheetId="2">#REF!</definedName>
    <definedName name="B" localSheetId="1">#REF!</definedName>
    <definedName name="B">#REF!</definedName>
    <definedName name="BASE_DE_ACTIVOS_Y_RECURSOS_DE_LA_ORGANIZACIÓN" localSheetId="2">#REF!</definedName>
    <definedName name="BASE_DE_ACTIVOS_Y_RECURSOS_DE_LA_ORGANIZACIÓN" localSheetId="1">#REF!</definedName>
    <definedName name="BASE_DE_ACTIVOS_Y_RECURSOS_DE_LA_ORGANIZACIÓN">#REF!</definedName>
    <definedName name="CALIF">'[1]BASE OCULTAR'!$C$6:$D$107</definedName>
    <definedName name="CALIFICACION" localSheetId="2">#REF!</definedName>
    <definedName name="CALIFICACION" localSheetId="1">#REF!</definedName>
    <definedName name="CALIFICACION">#REF!</definedName>
    <definedName name="CANAL_DE_DISTRIBUCION">[2]DATOS!$C$16:$C$27</definedName>
    <definedName name="CAUSA" localSheetId="2">#REF!</definedName>
    <definedName name="CAUSA" localSheetId="1">#REF!</definedName>
    <definedName name="CAUSA">#REF!</definedName>
    <definedName name="CAUSAS">[3]CAUSAS!$C$6:$O$11</definedName>
    <definedName name="CAUSASDERIESGO" localSheetId="2">#REF!</definedName>
    <definedName name="CAUSASDERIESGO" localSheetId="1">#REF!</definedName>
    <definedName name="CAUSASDERIESGO">#REF!</definedName>
    <definedName name="CAUSASDERIESGO1" localSheetId="2">#REF!</definedName>
    <definedName name="CAUSASDERIESGO1" localSheetId="1">#REF!</definedName>
    <definedName name="CAUSASDERIESGO1">#REF!</definedName>
    <definedName name="CIRCUNSTANCIAS_ECONOMICAS_Y_DE_MERCADO" localSheetId="2">#REF!</definedName>
    <definedName name="CIRCUNSTANCIAS_ECONOMICAS_Y_DE_MERCADO" localSheetId="1">#REF!</definedName>
    <definedName name="CIRCUNSTANCIAS_ECONOMICAS_Y_DE_MERCADO">#REF!</definedName>
    <definedName name="CIRCUNSTANCIAS_ECONOMICAS_Y_DEL_ESTADO" localSheetId="2">#REF!</definedName>
    <definedName name="CIRCUNSTANCIAS_ECONOMICAS_Y_DEL_ESTADO" localSheetId="1">#REF!</definedName>
    <definedName name="CIRCUNSTANCIAS_ECONOMICAS_Y_DEL_ESTADO">#REF!</definedName>
    <definedName name="CIRCUNSTANCIAS_POLITICAS_Y_LEGISLATIVAS" localSheetId="2">#REF!</definedName>
    <definedName name="CIRCUNSTANCIAS_POLITICAS_Y_LEGISLATIVAS" localSheetId="1">#REF!</definedName>
    <definedName name="CIRCUNSTANCIAS_POLITICAS_Y_LEGISLATIVAS">#REF!</definedName>
    <definedName name="CIRCUNSTANCIAS_POLITICAS_Y_LEGISSLATIVAS" localSheetId="2">#REF!</definedName>
    <definedName name="CIRCUNSTANCIAS_POLITICAS_Y_LEGISSLATIVAS" localSheetId="1">#REF!</definedName>
    <definedName name="CIRCUNSTANCIAS_POLITICAS_Y_LEGISSLATIVAS">#REF!</definedName>
    <definedName name="CLAVE" localSheetId="2">#REF!</definedName>
    <definedName name="CLAVE" localSheetId="1">#REF!</definedName>
    <definedName name="CLAVE">#REF!</definedName>
    <definedName name="CLAVECAUSA">[3]CAUSAS!$C$12:$O$12</definedName>
    <definedName name="CLAVECONT" localSheetId="2">#REF!</definedName>
    <definedName name="CLAVECONT" localSheetId="1">#REF!</definedName>
    <definedName name="CLAVECONT">#REF!</definedName>
    <definedName name="CLAVECONTROL">'[3]NO BORRAR'!$B$41:$B$57</definedName>
    <definedName name="CLAVEOBJ" localSheetId="2">#REF!</definedName>
    <definedName name="CLAVEOBJ" localSheetId="1">#REF!</definedName>
    <definedName name="CLAVEOBJ">#REF!</definedName>
    <definedName name="CLAVEPOL" localSheetId="2">#REF!</definedName>
    <definedName name="CLAVEPOL" localSheetId="1">#REF!</definedName>
    <definedName name="CLAVEPOL">#REF!</definedName>
    <definedName name="CLAVEPOLITICA">'[3]NO BORRAR'!$B$3:$B$17</definedName>
    <definedName name="CLAVEPROC" localSheetId="2">#REF!</definedName>
    <definedName name="CLAVEPROC" localSheetId="1">#REF!</definedName>
    <definedName name="CLAVEPROC">#REF!</definedName>
    <definedName name="CLAVEPROCEDIMIENTO">'[3]NO BORRAR'!$B$22:$B$38</definedName>
    <definedName name="CLAVERIESGO" localSheetId="2">#REF!</definedName>
    <definedName name="CLAVERIESGO" localSheetId="1">#REF!</definedName>
    <definedName name="CLAVERIESGO">#REF!</definedName>
    <definedName name="CLIENTE" localSheetId="2">#REF!</definedName>
    <definedName name="CLIENTE" localSheetId="1">#REF!</definedName>
    <definedName name="CLIENTE">#REF!</definedName>
    <definedName name="CLIENTES" localSheetId="2">#REF!</definedName>
    <definedName name="CLIENTES" localSheetId="1">#REF!</definedName>
    <definedName name="CLIENTES">#REF!</definedName>
    <definedName name="CODIGO" localSheetId="2">#REF!</definedName>
    <definedName name="CODIGO" localSheetId="1">#REF!</definedName>
    <definedName name="CODIGO">#REF!</definedName>
    <definedName name="CODIGO_RIESGO" localSheetId="2">#REF!</definedName>
    <definedName name="CODIGO_RIESGO" localSheetId="1">#REF!</definedName>
    <definedName name="CODIGO_RIESGO">#REF!</definedName>
    <definedName name="CODIGO1" localSheetId="2">#REF!</definedName>
    <definedName name="CODIGO1" localSheetId="1">#REF!</definedName>
    <definedName name="CODIGO1">#REF!</definedName>
    <definedName name="COMPORTAMIENTO_HUMANO" localSheetId="2">#REF!</definedName>
    <definedName name="COMPORTAMIENTO_HUMANO" localSheetId="1">#REF!</definedName>
    <definedName name="COMPORTAMIENTO_HUMANO">#REF!</definedName>
    <definedName name="COMPORTAMIENTO_ORGANIZACIONAL" localSheetId="2">#REF!</definedName>
    <definedName name="COMPORTAMIENTO_ORGANIZACIONAL" localSheetId="1">#REF!</definedName>
    <definedName name="COMPORTAMIENTO_ORGANIZACIONAL">#REF!</definedName>
    <definedName name="CONFLICTOS_SOCIALES" localSheetId="2">#REF!</definedName>
    <definedName name="CONFLICTOS_SOCIALES" localSheetId="1">#REF!</definedName>
    <definedName name="CONFLICTOS_SOCIALES">#REF!</definedName>
    <definedName name="CONTEXTO_ECONOMICO_DE_MERCADO" localSheetId="2">#REF!</definedName>
    <definedName name="CONTEXTO_ECONOMICO_DE_MERCADO" localSheetId="1">#REF!</definedName>
    <definedName name="CONTEXTO_ECONOMICO_DE_MERCADO">#REF!</definedName>
    <definedName name="CONTEXTO_POLITICO" localSheetId="2">#REF!</definedName>
    <definedName name="CONTEXTO_POLITICO" localSheetId="1">#REF!</definedName>
    <definedName name="CONTEXTO_POLITICO">#REF!</definedName>
    <definedName name="CONTROL">'[3]NO BORRAR'!$C$41:$C$53</definedName>
    <definedName name="CONTROLES" localSheetId="2">#REF!</definedName>
    <definedName name="CONTROLES" localSheetId="1">#REF!</definedName>
    <definedName name="CONTROLES">#REF!</definedName>
    <definedName name="COSTO_DE_ACTIVIDADES" localSheetId="2">#REF!</definedName>
    <definedName name="COSTO_DE_ACTIVIDADES" localSheetId="1">#REF!</definedName>
    <definedName name="COSTO_DE_ACTIVIDADES">#REF!</definedName>
    <definedName name="CRONOGRAMA_DE_ACTIVIDADES" localSheetId="2">#REF!</definedName>
    <definedName name="CRONOGRAMA_DE_ACTIVIDADES" localSheetId="1">#REF!</definedName>
    <definedName name="CRONOGRAMA_DE_ACTIVIDADES">#REF!</definedName>
    <definedName name="Cual_serà_el_nombre_del_procedimiento?" localSheetId="2">#REF!</definedName>
    <definedName name="Cual_serà_el_nombre_del_procedimiento?" localSheetId="1">#REF!</definedName>
    <definedName name="Cual_serà_el_nombre_del_procedimiento?">#REF!</definedName>
    <definedName name="DAÑOS_A_ACTIVOS" localSheetId="2">#REF!</definedName>
    <definedName name="DAÑOS_A_ACTIVOS" localSheetId="1">#REF!</definedName>
    <definedName name="DAÑOS_A_ACTIVOS">#REF!</definedName>
    <definedName name="DESEMPEÑO" localSheetId="2">#REF!</definedName>
    <definedName name="DESEMPEÑO" localSheetId="1">#REF!</definedName>
    <definedName name="DESEMPEÑO">#REF!</definedName>
    <definedName name="DIRECCION_ACTIVIDADES_MARITIMAS" localSheetId="2">#REF!</definedName>
    <definedName name="DIRECCION_ACTIVIDADES_MARITIMAS" localSheetId="1">#REF!</definedName>
    <definedName name="DIRECCION_ACTIVIDADES_MARITIMAS">#REF!</definedName>
    <definedName name="EFECTORIESGO1" localSheetId="2">#REF!</definedName>
    <definedName name="EFECTORIESGO1" localSheetId="1">#REF!</definedName>
    <definedName name="EFECTORIESGO1">#REF!</definedName>
    <definedName name="EJECUCION_Y__ADMINISTRACION_DEL_PROCESO" localSheetId="2">#REF!</definedName>
    <definedName name="EJECUCION_Y__ADMINISTRACION_DEL_PROCESO" localSheetId="1">#REF!</definedName>
    <definedName name="EJECUCION_Y__ADMINISTRACION_DEL_PROCESO">#REF!</definedName>
    <definedName name="EJECUCION_Y_ADMINISTRACION_DEL_PROCESO" localSheetId="2">#REF!</definedName>
    <definedName name="EJECUCION_Y_ADMINISTRACION_DEL_PROCESO" localSheetId="1">#REF!</definedName>
    <definedName name="EJECUCION_Y_ADMINISTRACION_DEL_PROCESO">#REF!</definedName>
    <definedName name="ENTORNO" localSheetId="2">#REF!</definedName>
    <definedName name="ENTORNO" localSheetId="1">#REF!</definedName>
    <definedName name="ENTORNO">#REF!</definedName>
    <definedName name="ESTABILIDAD_POLITICA" localSheetId="2">#REF!</definedName>
    <definedName name="ESTABILIDAD_POLITICA" localSheetId="1">#REF!</definedName>
    <definedName name="ESTABILIDAD_POLITICA">#REF!</definedName>
    <definedName name="EVENTOS" localSheetId="2">#REF!</definedName>
    <definedName name="EVENTOS" localSheetId="1">#REF!</definedName>
    <definedName name="EVENTOS">#REF!</definedName>
    <definedName name="EVENTOS_NATUALES" localSheetId="2">#REF!</definedName>
    <definedName name="EVENTOS_NATUALES" localSheetId="1">#REF!</definedName>
    <definedName name="EVENTOS_NATUALES">#REF!</definedName>
    <definedName name="EVENTOS_NATURALES" localSheetId="2">#REF!</definedName>
    <definedName name="EVENTOS_NATURALES" localSheetId="1">#REF!</definedName>
    <definedName name="EVENTOS_NATURALES">#REF!</definedName>
    <definedName name="EVENTOS_NATURALES_" localSheetId="2">#REF!</definedName>
    <definedName name="EVENTOS_NATURALES_" localSheetId="1">#REF!</definedName>
    <definedName name="EVENTOS_NATURALES_">#REF!</definedName>
    <definedName name="FACTOR">[2]DATOS!$A$16:$E$16</definedName>
    <definedName name="FACTOR_DEL_RIESGO">[4]FUENTES!$A$2:$A$10</definedName>
    <definedName name="FACTORES" localSheetId="2">#REF!</definedName>
    <definedName name="FACTORES" localSheetId="1">#REF!</definedName>
    <definedName name="FACTORES">#REF!</definedName>
    <definedName name="FALLAS_TECNOLOGICAS" localSheetId="2">#REF!</definedName>
    <definedName name="FALLAS_TECNOLOGICAS" localSheetId="1">#REF!</definedName>
    <definedName name="FALLAS_TECNOLOGICAS">#REF!</definedName>
    <definedName name="FRAUD_EXTERNO" localSheetId="2">#REF!</definedName>
    <definedName name="FRAUD_EXTERNO" localSheetId="1">#REF!</definedName>
    <definedName name="FRAUD_EXTERNO">#REF!</definedName>
    <definedName name="FRAUDE_EXTERNO" localSheetId="2">#REF!</definedName>
    <definedName name="FRAUDE_EXTERNO" localSheetId="1">#REF!</definedName>
    <definedName name="FRAUDE_EXTERNO">#REF!</definedName>
    <definedName name="FRAUDE_INTERNO" localSheetId="2">#REF!</definedName>
    <definedName name="FRAUDE_INTERNO" localSheetId="1">#REF!</definedName>
    <definedName name="FRAUDE_INTERNO">#REF!</definedName>
    <definedName name="FRECUENCIA" localSheetId="2">#REF!</definedName>
    <definedName name="FRECUENCIA" localSheetId="1">#REF!</definedName>
    <definedName name="FRECUENCIA">#REF!</definedName>
    <definedName name="FUENTE" localSheetId="2">#REF!</definedName>
    <definedName name="FUENTE" localSheetId="1">#REF!</definedName>
    <definedName name="FUENTE">#REF!</definedName>
    <definedName name="FUENTES_DE_RIESGO" localSheetId="2">#REF!</definedName>
    <definedName name="FUENTES_DE_RIESGO" localSheetId="1">#REF!</definedName>
    <definedName name="FUENTES_DE_RIESGO">#REF!</definedName>
    <definedName name="FUENTES_RIESGO" localSheetId="2">#REF!</definedName>
    <definedName name="FUENTES_RIESGO" localSheetId="1">#REF!</definedName>
    <definedName name="FUENTES_RIESGO">#REF!</definedName>
    <definedName name="GENTE" localSheetId="2">#REF!</definedName>
    <definedName name="GENTE" localSheetId="1">#REF!</definedName>
    <definedName name="GENTE">#REF!</definedName>
    <definedName name="GESTION" localSheetId="2">#REF!</definedName>
    <definedName name="GESTION" localSheetId="1">#REF!</definedName>
    <definedName name="GESTION">#REF!</definedName>
    <definedName name="GESTION_CONTROL" localSheetId="2">#REF!</definedName>
    <definedName name="GESTION_CONTROL" localSheetId="1">#REF!</definedName>
    <definedName name="GESTION_CONTROL">#REF!</definedName>
    <definedName name="GESTION_TECNICA" localSheetId="2">#REF!</definedName>
    <definedName name="GESTION_TECNICA" localSheetId="1">#REF!</definedName>
    <definedName name="GESTION_TECNICA">#REF!</definedName>
    <definedName name="GRAVEDAD" localSheetId="2">#REF!</definedName>
    <definedName name="GRAVEDAD" localSheetId="1">#REF!</definedName>
    <definedName name="GRAVEDAD">#REF!</definedName>
    <definedName name="IMPACTO" localSheetId="2">#REF!</definedName>
    <definedName name="IMPACTO" localSheetId="1">#REF!</definedName>
    <definedName name="IMPACTO">#REF!</definedName>
    <definedName name="IMPACTORIESGO" localSheetId="2">#REF!</definedName>
    <definedName name="IMPACTORIESGO" localSheetId="1">#REF!</definedName>
    <definedName name="IMPACTORIESGO">#REF!</definedName>
    <definedName name="INGRESOS_Y_DERECHOS" localSheetId="2">#REF!</definedName>
    <definedName name="INGRESOS_Y_DERECHOS" localSheetId="1">#REF!</definedName>
    <definedName name="INGRESOS_Y_DERECHOS">#REF!</definedName>
    <definedName name="INSTALACIONES" localSheetId="2">#REF!</definedName>
    <definedName name="INSTALACIONES" localSheetId="1">#REF!</definedName>
    <definedName name="INSTALACIONES">#REF!</definedName>
    <definedName name="INSTALACIONES_" localSheetId="2">#REF!</definedName>
    <definedName name="INSTALACIONES_" localSheetId="1">#REF!</definedName>
    <definedName name="INSTALACIONES_">#REF!</definedName>
    <definedName name="INTANGIBLES" localSheetId="2">#REF!</definedName>
    <definedName name="INTANGIBLES" localSheetId="1">#REF!</definedName>
    <definedName name="INTANGIBLES">#REF!</definedName>
    <definedName name="LEGAL" localSheetId="2">#REF!</definedName>
    <definedName name="LEGAL" localSheetId="1">#REF!</definedName>
    <definedName name="LEGAL">#REF!</definedName>
    <definedName name="LET" localSheetId="2">#REF!</definedName>
    <definedName name="LET" localSheetId="1">#REF!</definedName>
    <definedName name="LET">#REF!</definedName>
    <definedName name="MACROPROCESO" localSheetId="2">#REF!</definedName>
    <definedName name="MACROPROCESO" localSheetId="1">#REF!</definedName>
    <definedName name="MACROPROCESO">#REF!</definedName>
    <definedName name="MERCADO" localSheetId="2">#REF!</definedName>
    <definedName name="MERCADO" localSheetId="1">#REF!</definedName>
    <definedName name="MERCADO">#REF!</definedName>
    <definedName name="NN" localSheetId="2">#REF!</definedName>
    <definedName name="NN" localSheetId="1">#REF!</definedName>
    <definedName name="NN">#REF!</definedName>
    <definedName name="NOMBRE_RIESGO" localSheetId="2">#REF!</definedName>
    <definedName name="NOMBRE_RIESGO" localSheetId="1">#REF!</definedName>
    <definedName name="NOMBRE_RIESGO">#REF!</definedName>
    <definedName name="NUM" localSheetId="2">#REF!</definedName>
    <definedName name="NUM" localSheetId="1">#REF!</definedName>
    <definedName name="NUM">#REF!</definedName>
    <definedName name="OBJETIVOS" localSheetId="2">#REF!</definedName>
    <definedName name="OBJETIVOS" localSheetId="1">#REF!</definedName>
    <definedName name="OBJETIVOS">#REF!</definedName>
    <definedName name="OPERACIÓN">[2]DATOS!$E$16:$E$27</definedName>
    <definedName name="OTROS" localSheetId="2">#REF!</definedName>
    <definedName name="OTROS" localSheetId="1">#REF!</definedName>
    <definedName name="OTROS">#REF!</definedName>
    <definedName name="PERSONA" localSheetId="2">#REF!</definedName>
    <definedName name="PERSONA" localSheetId="1">#REF!</definedName>
    <definedName name="PERSONA">#REF!</definedName>
    <definedName name="PERSONAS" localSheetId="2">#REF!</definedName>
    <definedName name="PERSONAS" localSheetId="1">#REF!</definedName>
    <definedName name="PERSONAS">#REF!</definedName>
    <definedName name="PESO" localSheetId="2">#REF!</definedName>
    <definedName name="PESO" localSheetId="1">#REF!</definedName>
    <definedName name="PESO">#REF!</definedName>
    <definedName name="POLITICA">'[3]NO BORRAR'!$C$3:$C$17</definedName>
    <definedName name="POLITICAS_GUBERNAMENTALES" localSheetId="2">#REF!</definedName>
    <definedName name="POLITICAS_GUBERNAMENTALES" localSheetId="1">#REF!</definedName>
    <definedName name="POLITICAS_GUBERNAMENTALES">#REF!</definedName>
    <definedName name="PROCEDIMIENTO" localSheetId="2">#REF!</definedName>
    <definedName name="PROCEDIMIENTO" localSheetId="1">#REF!</definedName>
    <definedName name="PROCEDIMIENTO">#REF!</definedName>
    <definedName name="PROCESO" localSheetId="2">#REF!</definedName>
    <definedName name="PROCESO" localSheetId="1">#REF!</definedName>
    <definedName name="PROCESO">#REF!</definedName>
    <definedName name="PROCESOS">[2]DATOS!$A$4:$A$7</definedName>
    <definedName name="PRODUCTO">[2]DATOS!$D$16:$D$27</definedName>
    <definedName name="PUNTAJE" localSheetId="2">#REF!</definedName>
    <definedName name="PUNTAJE" localSheetId="1">#REF!</definedName>
    <definedName name="PUNTAJE">#REF!</definedName>
    <definedName name="PUNTAJEF" localSheetId="2">#REF!</definedName>
    <definedName name="PUNTAJEF" localSheetId="1">#REF!</definedName>
    <definedName name="PUNTAJEF">#REF!</definedName>
    <definedName name="PUNTAJEG" localSheetId="2">#REF!</definedName>
    <definedName name="PUNTAJEG" localSheetId="1">#REF!</definedName>
    <definedName name="PUNTAJEG">#REF!</definedName>
    <definedName name="q" localSheetId="2">#REF!</definedName>
    <definedName name="q" localSheetId="1">#REF!</definedName>
    <definedName name="q">#REF!</definedName>
    <definedName name="RELACIONADO" localSheetId="2">#REF!</definedName>
    <definedName name="RELACIONADO" localSheetId="1">#REF!</definedName>
    <definedName name="RELACIONADO">#REF!</definedName>
    <definedName name="RELACIONADOCON" localSheetId="2">#REF!</definedName>
    <definedName name="RELACIONADOCON" localSheetId="1">#REF!</definedName>
    <definedName name="RELACIONADOCON">#REF!</definedName>
    <definedName name="RELACIONADOS_INSTALACIONES" localSheetId="2">#REF!</definedName>
    <definedName name="RELACIONADOS_INSTALACIONES" localSheetId="1">#REF!</definedName>
    <definedName name="RELACIONADOS_INSTALACIONES">#REF!</definedName>
    <definedName name="RELACIONES_CON_EL_CLIENTE" localSheetId="2">#REF!</definedName>
    <definedName name="RELACIONES_CON_EL_CLIENTE" localSheetId="1">#REF!</definedName>
    <definedName name="RELACIONES_CON_EL_CLIENTE">#REF!</definedName>
    <definedName name="RELACIONES_CON_EL_USUARIO" localSheetId="2">#REF!</definedName>
    <definedName name="RELACIONES_CON_EL_USUARIO" localSheetId="1">#REF!</definedName>
    <definedName name="RELACIONES_CON_EL_USUARIO">#REF!</definedName>
    <definedName name="RELACIONES_CON_EL_USUSARIO" localSheetId="2">#REF!</definedName>
    <definedName name="RELACIONES_CON_EL_USUSARIO" localSheetId="1">#REF!</definedName>
    <definedName name="RELACIONES_CON_EL_USUSARIO">#REF!</definedName>
    <definedName name="RELACIONES_CON_USUARIO" localSheetId="2">#REF!</definedName>
    <definedName name="RELACIONES_CON_USUARIO" localSheetId="1">#REF!</definedName>
    <definedName name="RELACIONES_CON_USUARIO">#REF!</definedName>
    <definedName name="RELACIONES_LABORALES" localSheetId="2">#REF!</definedName>
    <definedName name="RELACIONES_LABORALES" localSheetId="1">#REF!</definedName>
    <definedName name="RELACIONES_LABORALES">#REF!</definedName>
    <definedName name="RESPUESTA">'[3]NO BORRAR'!$G$1:$G$5</definedName>
    <definedName name="RIESGO_ASOCIADO" localSheetId="2">#REF!</definedName>
    <definedName name="RIESGO_ASOCIADO" localSheetId="1">#REF!</definedName>
    <definedName name="RIESGO_ASOCIADO">#REF!</definedName>
    <definedName name="RIESGO_ASOCIADO_POR_CAUSA">[4]FUENTES!$A$11:$A$15</definedName>
    <definedName name="RIESGO_ASOCIADO_POR_IMPACTO">[4]FUENTES!$A$17:$A$22</definedName>
    <definedName name="RIESGOESPECIFICO" localSheetId="2">#REF!</definedName>
    <definedName name="RIESGOESPECIFICO" localSheetId="1">#REF!</definedName>
    <definedName name="RIESGOESPECIFICO">#REF!</definedName>
    <definedName name="RIESGOESPECIFICO2" localSheetId="2">#REF!</definedName>
    <definedName name="RIESGOESPECIFICO2" localSheetId="1">#REF!</definedName>
    <definedName name="RIESGOESPECIFICO2">#REF!</definedName>
    <definedName name="RIESGOS" localSheetId="2">#REF!</definedName>
    <definedName name="RIESGOS" localSheetId="1">#REF!</definedName>
    <definedName name="RIESGOS">#REF!</definedName>
    <definedName name="SE" localSheetId="2">#REF!</definedName>
    <definedName name="SE" localSheetId="1">#REF!</definedName>
    <definedName name="SE">#REF!</definedName>
    <definedName name="SI_NO">'[5]NO BORRAR'!$F$1:$F$2</definedName>
    <definedName name="SINO" localSheetId="2">#REF!</definedName>
    <definedName name="SINO" localSheetId="1">#REF!</definedName>
    <definedName name="SINO">#REF!</definedName>
    <definedName name="SISTEMAS" localSheetId="2">#REF!</definedName>
    <definedName name="SISTEMAS" localSheetId="1">#REF!</definedName>
    <definedName name="SISTEMAS">#REF!</definedName>
    <definedName name="SISTEMAS_DE_INFORMACION" localSheetId="2">#REF!</definedName>
    <definedName name="SISTEMAS_DE_INFORMACION" localSheetId="1">#REF!</definedName>
    <definedName name="SISTEMAS_DE_INFORMACION">#REF!</definedName>
    <definedName name="TECNOLOGIA" localSheetId="2">#REF!</definedName>
    <definedName name="TECNOLOGIA" localSheetId="1">#REF!</definedName>
    <definedName name="TECNOLOGIA">#REF!</definedName>
    <definedName name="TECNOLOGIA_" localSheetId="2">#REF!</definedName>
    <definedName name="TECNOLOGIA_" localSheetId="1">#REF!</definedName>
    <definedName name="TECNOLOGIA_">#REF!</definedName>
    <definedName name="TIPOACCION">'[3]NO BORRAR'!$I$1:$I$9</definedName>
    <definedName name="TOTAL_PUNTAJE_RIESGO" localSheetId="2">#REF!</definedName>
    <definedName name="TOTAL_PUNTAJE_RIESGO" localSheetId="1">#REF!</definedName>
    <definedName name="TOTAL_PUNTAJE_RIESGO">#REF!</definedName>
    <definedName name="TRATAMIENTO" localSheetId="2">#REF!</definedName>
    <definedName name="TRATAMIENTO" localSheetId="1">#REF!</definedName>
    <definedName name="TRATAMIENTO">#REF!</definedName>
    <definedName name="TRATAMIENTO_RIESGO">'[5]NO BORRAR'!$G$1:$G$5</definedName>
    <definedName name="USUARIO" localSheetId="2">#REF!</definedName>
    <definedName name="USUARIO" localSheetId="1">#REF!</definedName>
    <definedName name="USUARIO">#REF!</definedName>
    <definedName name="VALORES_ETICOS" localSheetId="2">#REF!</definedName>
    <definedName name="VALORES_ETICOS" localSheetId="1">#REF!</definedName>
    <definedName name="VALORES_ETICOS">#REF!</definedName>
    <definedName name="X" localSheetId="2">#REF!</definedName>
    <definedName name="X" localSheetId="1">#REF!</definedName>
    <definedName name="X">#REF!</definedName>
    <definedName name="Y" localSheetId="2">#REF!</definedName>
    <definedName name="Y" localSheetId="1">#REF!</definedName>
    <definedName name="Y">#REF!</definedName>
    <definedName name="Z" localSheetId="2">#REF!</definedName>
    <definedName name="Z" localSheetId="1">#REF!</definedName>
    <definedName name="Z">#REF!</definedName>
    <definedName name="zona" localSheetId="2">#REF!</definedName>
    <definedName name="zona" localSheetId="1">#REF!</definedName>
    <definedName name="zona">#REF!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02" i="6" l="1"/>
  <c r="I101" i="6"/>
  <c r="G102" i="6"/>
  <c r="G101" i="6"/>
  <c r="E102" i="6"/>
  <c r="E101" i="6"/>
  <c r="I97" i="6"/>
  <c r="I96" i="6"/>
  <c r="I95" i="6"/>
  <c r="I94" i="6"/>
  <c r="I93" i="6"/>
  <c r="I92" i="6"/>
  <c r="G97" i="6"/>
  <c r="G96" i="6"/>
  <c r="G95" i="6"/>
  <c r="G94" i="6"/>
  <c r="G93" i="6"/>
  <c r="G92" i="6"/>
  <c r="E97" i="6"/>
  <c r="E96" i="6"/>
  <c r="E95" i="6"/>
  <c r="E94" i="6"/>
  <c r="E93" i="6"/>
  <c r="E92" i="6"/>
  <c r="B92" i="6"/>
  <c r="G98" i="6" l="1"/>
  <c r="B102" i="6"/>
  <c r="B101" i="6"/>
  <c r="B97" i="6"/>
  <c r="B96" i="6"/>
  <c r="B95" i="6"/>
  <c r="B94" i="6"/>
  <c r="B93" i="6"/>
  <c r="I98" i="6" l="1"/>
  <c r="B98" i="6"/>
  <c r="E98" i="6"/>
  <c r="G111" i="5"/>
  <c r="E111" i="5"/>
  <c r="B111" i="5"/>
  <c r="G110" i="5"/>
  <c r="E110" i="5"/>
  <c r="B110" i="5"/>
  <c r="G106" i="5"/>
  <c r="E106" i="5"/>
  <c r="B106" i="5"/>
  <c r="G105" i="5"/>
  <c r="E105" i="5"/>
  <c r="B105" i="5"/>
  <c r="G104" i="5"/>
  <c r="E104" i="5"/>
  <c r="B104" i="5"/>
  <c r="G103" i="5"/>
  <c r="E103" i="5"/>
  <c r="B103" i="5"/>
  <c r="G102" i="5"/>
  <c r="E102" i="5"/>
  <c r="H11" i="1" s="1"/>
  <c r="B102" i="5"/>
  <c r="G101" i="5"/>
  <c r="E101" i="5"/>
  <c r="B101" i="5"/>
  <c r="E107" i="5" l="1"/>
  <c r="B107" i="5"/>
  <c r="G107" i="5"/>
  <c r="G13" i="1"/>
  <c r="F13" i="1"/>
  <c r="O13" i="1"/>
  <c r="N13" i="1"/>
  <c r="H13" i="1" l="1"/>
  <c r="L13" i="1"/>
  <c r="K13" i="1"/>
  <c r="J13" i="1"/>
  <c r="I13" i="1"/>
  <c r="M13" i="1"/>
</calcChain>
</file>

<file path=xl/comments1.xml><?xml version="1.0" encoding="utf-8"?>
<comments xmlns="http://schemas.openxmlformats.org/spreadsheetml/2006/main">
  <authors>
    <author>Autor</author>
  </authors>
  <commentList>
    <comment ref="Q68" authorId="0" shapeId="0">
      <text>
        <r>
          <rPr>
            <b/>
            <sz val="14"/>
            <color indexed="81"/>
            <rFont val="Tahoma"/>
            <family val="2"/>
          </rPr>
          <t>Autor:</t>
        </r>
        <r>
          <rPr>
            <sz val="14"/>
            <color indexed="81"/>
            <rFont val="Tahoma"/>
            <family val="2"/>
          </rPr>
          <t xml:space="preserve">
Cómo corroboramos el acompañamiento a las diferentes dependencias?</t>
        </r>
      </text>
    </comment>
  </commentList>
</comments>
</file>

<file path=xl/sharedStrings.xml><?xml version="1.0" encoding="utf-8"?>
<sst xmlns="http://schemas.openxmlformats.org/spreadsheetml/2006/main" count="1167" uniqueCount="598">
  <si>
    <t>Indice Planes de Mejoramiento suscritos con la Oficina de Control Interno</t>
  </si>
  <si>
    <t>PROCESO / ACTIVIDAD AUDITADA</t>
  </si>
  <si>
    <t>INFORME</t>
  </si>
  <si>
    <t>CANTIDAD HALLAZGOS</t>
  </si>
  <si>
    <t>CANTIDAD ACCIÓN(ES)</t>
  </si>
  <si>
    <t>ESTADO ACCIONES</t>
  </si>
  <si>
    <t>ESTADO HALLAZGOS</t>
  </si>
  <si>
    <t>CUMPLIDA</t>
  </si>
  <si>
    <t>INCALIFICABLE</t>
  </si>
  <si>
    <t>INCUMPLIDA Y VENCIDA</t>
  </si>
  <si>
    <t>ABIERTAS
VIGENTES</t>
  </si>
  <si>
    <t>CERRADO</t>
  </si>
  <si>
    <t>ABIERTO</t>
  </si>
  <si>
    <t>EFECTIVA</t>
  </si>
  <si>
    <t>PENDIENTE DE EFECTIVIDAD</t>
  </si>
  <si>
    <t>INEFECTIVA</t>
  </si>
  <si>
    <t>2.</t>
  </si>
  <si>
    <t>Direccionamiento Estratégico Institucional (DER)</t>
  </si>
  <si>
    <t>OCI-2018-011</t>
  </si>
  <si>
    <t>OCI-2020-038</t>
  </si>
  <si>
    <t>OCI-2021-028</t>
  </si>
  <si>
    <t>12.</t>
  </si>
  <si>
    <t>Administración del Sistema Integrado de Gestión (SIG)</t>
  </si>
  <si>
    <t>OCI-2018-033</t>
  </si>
  <si>
    <t>OCI-2021-024</t>
  </si>
  <si>
    <t>TOTAL</t>
  </si>
  <si>
    <t>PLAN DE MEJORAMIENTO</t>
  </si>
  <si>
    <t xml:space="preserve">Código </t>
  </si>
  <si>
    <t>F-EVI-015</t>
  </si>
  <si>
    <t>Versión</t>
  </si>
  <si>
    <t>Clasificación de la Información</t>
  </si>
  <si>
    <t xml:space="preserve"> Pública ☒   Reservada ☐   Clasificada ☐ </t>
  </si>
  <si>
    <t>N° 
INFORME DE AUDITORIA</t>
  </si>
  <si>
    <t>UNIDAD AUDITADA</t>
  </si>
  <si>
    <t>N° DEL HALLAZGO</t>
  </si>
  <si>
    <t>TITULO Y DESCRIPCIÓN DEL HALLAZGO</t>
  </si>
  <si>
    <t>CAUSA(S)</t>
  </si>
  <si>
    <t>ACCIÓN(ES) PROPUESTA(S)</t>
  </si>
  <si>
    <t>META(S)</t>
  </si>
  <si>
    <t>TIPO DE ACCIÓN</t>
  </si>
  <si>
    <t>RESPONSABLE(S)</t>
  </si>
  <si>
    <t>FECHA INICIAL</t>
  </si>
  <si>
    <t>FECHA FINAL</t>
  </si>
  <si>
    <t>RESULTADOS DEL ANÁLISIS REALIZADO POR LA OFICINA DE CONTROL INTERNO</t>
  </si>
  <si>
    <t>FECHA</t>
  </si>
  <si>
    <t>AUDITOR</t>
  </si>
  <si>
    <t>AVANCE CUALITATIVO EVIDENCIADO POR EL AUDITOR</t>
  </si>
  <si>
    <r>
      <t xml:space="preserve">AVANCE CUANTITATIVO
</t>
    </r>
    <r>
      <rPr>
        <b/>
        <i/>
        <sz val="14"/>
        <rFont val="Arial"/>
        <family val="2"/>
      </rPr>
      <t>(Porcentaje de Avance)</t>
    </r>
  </si>
  <si>
    <t>ESTADO DE LA ACCIÓN</t>
  </si>
  <si>
    <t>OBSERVACION(ES) Y/O CONCLUSIÓN(ES)</t>
  </si>
  <si>
    <t>ESTADO DEL HALLAZGO</t>
  </si>
  <si>
    <t>OCI-2018-11 Direccionamiento Estratégico Institucional</t>
  </si>
  <si>
    <t>OCI-2018-11</t>
  </si>
  <si>
    <t>Direccionamiento Estratégico Institucional</t>
  </si>
  <si>
    <t>Incumplimiento de la Política de Administración del Riesgo de la Entidad</t>
  </si>
  <si>
    <t>Desconocimiento de la Política de Administración del Riesgo de la Agencia de Desarrollo Rural</t>
  </si>
  <si>
    <t>1. Realizar divulgación de la Política de Administración del Riesgo al interior de la Oficina de Planeación.</t>
  </si>
  <si>
    <t>1 Reunión</t>
  </si>
  <si>
    <t>PREVENTIVA</t>
  </si>
  <si>
    <t>Claudia Marcela Martínez</t>
  </si>
  <si>
    <t>16/05/2018
23/07/2018
15/08/2019</t>
  </si>
  <si>
    <t>Maicol Stiven Zipamocha Murcia
Iván Arturo Márquez Rincón</t>
  </si>
  <si>
    <t>CUMPLIDA - EFECTIVA</t>
  </si>
  <si>
    <t>Una vez revisada la evidencia suministrada, la Oficina de Control Interno considera que se cumplió con la acción de mejoramiento establecida y por lo tanto considera procedente dar por cerrada la acción.</t>
  </si>
  <si>
    <t>2. Hacer los ajustes en el mapa de riesgos de acuerdo a las observaciones de la auditoria.</t>
  </si>
  <si>
    <t>Mapa de riesgos ajustado</t>
  </si>
  <si>
    <t>CORRECTIVA</t>
  </si>
  <si>
    <t>Rosa Ángela Varón</t>
  </si>
  <si>
    <t>Maicol Stiven Zipamocha Murcia</t>
  </si>
  <si>
    <t>Se observó en ISOLUCION que el Riesgo DER-3 “Deficiente o Falta de Seguimiento a los Compromisos Estratégicos”, fue ajustado en la periodicidad de ejecución de los controles de este riesgo, así como también se ajustó la documentación relacionada a este riesgo.</t>
  </si>
  <si>
    <t>Acumulación de actividades en el último periodo del año y el mes de enero. 
Falta de continuidad del personal.</t>
  </si>
  <si>
    <t>3. Elaborar el plan de contingencia de los riesgos en zona extrema</t>
  </si>
  <si>
    <t>Plan de contingencia</t>
  </si>
  <si>
    <t>María Fernanda López</t>
  </si>
  <si>
    <t>Se observó en el aplicativo ISOLUCION la adopción de dos (2) planes de contingencia, creados para los dos (2) riesgos asociados al proceso (uno por cada riesgo).
Adicionalmente, la Oficina de Planeación mediante correo electrónico solicitó a los funcionarios vinculados a esta dependencia, que, de acuerdo con los temas a su cargo, se remitiera al archivo de gestión toda aquella documentación que se genere producto de las actividades realizadas propias de la Oficina. De igual forma se solicitó que se remitiera copia a la Secretaría de la Oficina de aquellos correos que contienen información relevante o de importancia para su conservación, con lo cual se busca mitigar el riesgo de perdida de información por cambio de personal y reproceso en su búsqueda y/o elaboración.</t>
  </si>
  <si>
    <t>Inobservancia de los Controles Establecidos en el Procedimiento Planeación Estratégica (PR-DER-008)</t>
  </si>
  <si>
    <t>Desconocimiento de los procedimientos aprobados.</t>
  </si>
  <si>
    <t>1. Actualizar procedimiento de planeación estratégica (cambia denominación)</t>
  </si>
  <si>
    <t>1 procedimiento actualizado</t>
  </si>
  <si>
    <t>María Fernanda López
Paula Vinchery</t>
  </si>
  <si>
    <t>Se evidenció en ISOLUCION la actualización del Procedimiento “Formulación, Seguimiento y Ajustes a Plan de acción  y Plan Estratégico Institucional” (antes denominado como “planeación estratégica”),  aprobado el 30 de mayo de 2018.</t>
  </si>
  <si>
    <t>2. Realizar la divulgación de los procedimientos de Direccionamiento Estratégico vigentes</t>
  </si>
  <si>
    <t>Divulgar los procedimientos</t>
  </si>
  <si>
    <t>Paula Vinchery</t>
  </si>
  <si>
    <t>Se observó que el 25 de junio y el 2 de agosto de 2018 a través de  Capsula Informativa se puso en conocimiento de toda la Entidad  la adopción de los procedimiento denominados “Formulación, Actualización y Seguimiento a Proyectos de Inversión” y  “Formulación, Seguimiento y Ajustes a Plan de acción  y Plan Estratégico Institucional” (antes denominado como “planeación estratégica”), respectivamente. 
Adicionalmente, el 21 de junio de 2018 fue socializado este procedimiento con los responsables de los proyectos de inversión.</t>
  </si>
  <si>
    <t>Baja implementación de nueva herramienta para el reporte de información de avance del plan de acción</t>
  </si>
  <si>
    <t>3. Realizar seguimiento mensual al reporte de indicadores del plan de acción</t>
  </si>
  <si>
    <t>3 informes sobre el reporte de los indicadores del plan de acción</t>
  </si>
  <si>
    <t>23-jul-2018
13-sep-2018
15/08/2020</t>
  </si>
  <si>
    <t>Una vez revisada la evidencia suministrada por los responsables del proceso, la Oficina de Control Interno observó el cumplimiento de la meta planteada (tres (3) informes trimestrales sobre el reporte de los indicadores del Plan de Acción), y la continuidad de la acción para la vigencia 2019, incluso 2020. Adicionalemnte, a aprtir de los soportes allegados se observó que se ha buscado retroalimentar a los procesos para la corrección de los reportes que se realizan a través del sistema Isolucion, por lo cual se considera procedente determinar el cierre de la presente acción, como del hallazgo, al evidenciarse el cumplimiento de la totalidad de las acciones propuestas.</t>
  </si>
  <si>
    <t>4. Realizar taller de sensibilización sobre la evaluación de resultados a través de los indicadores de gestión (4 Dimensión- MIPG)</t>
  </si>
  <si>
    <t>1 taller de sensibilización</t>
  </si>
  <si>
    <t>Eduardo Corredor</t>
  </si>
  <si>
    <t>Se obtuvo evidencia de la invitación a funcionarios y colaboradores de la Entidad al taller de sensibilización sobre la evaluación de resultados a través de los indicadores de Gestión, así como listado de asistencia del 29 de junio de 2018, fecha en que se ejecutó el taller.</t>
  </si>
  <si>
    <t>Falta de mecanismos de gestión de conocimiento dentro de la Oficina de Planeación</t>
  </si>
  <si>
    <t>5. Incluir en el archivo de gestión de la Oficina los registros que actualmente se encuentran únicamente en archivo magnético</t>
  </si>
  <si>
    <t>100% de los registros identificados en las carpetas del archivo en gestión de la OP</t>
  </si>
  <si>
    <t>Mónica Valencia</t>
  </si>
  <si>
    <t>Se evidenció que la Oficina de Planeación mediante correo electrónico solicitó a los funcionarios vinculados a esta dependencia, que, de conformidad con las Tablas de Retención Documental de la Oficina de Planeación y de acuerdo con los temas a su cargo, se remitiera al archivo de gestión toda aquella documentación que se genere producto de las actividades realizadas propias de la Oficina y que se encuentren en medio magnético. De igual forma se solicitó que se remita copia a la Secretaría de la Oficina de aquellos correos que contienen información relevante o de importancia para su conservación.</t>
  </si>
  <si>
    <t>6. Realizar reuniones periódicas con el equipo de trabajo de la Oficina de Planeación, para poner en conocimiento los avances en los temas propios de la dependencia.</t>
  </si>
  <si>
    <t>3 reuniones</t>
  </si>
  <si>
    <t>Omar Fernando Santos Trujillo</t>
  </si>
  <si>
    <t>Elaboración de Plan Anual de Adquisiciones sin evidencia de Programación de Necesidades</t>
  </si>
  <si>
    <t>Las áreas no envían de manera oportuna la información solicitada por la Oficina de Planeación</t>
  </si>
  <si>
    <t>1. Requerir con mayor anticipación la información para la elaboración del PAA.</t>
  </si>
  <si>
    <t>Solicitar en el mes de octubre la información para la elaboración del PAA.</t>
  </si>
  <si>
    <t>La Oficina de Planeación remite la Cicular 151 del 20 de diciembre de 2019 por correo a la dependencias junto con el Formato Plan Programación de Necesidades (F-DER-003), para el respectivo reporte por parte de las áreas.
Adicionalmente, El día 06 de julio de 2020 se realizó la aprobación del Proc. Plan Anual de Adquisiciones de Bienes y Servicios y ya se encuentra disponible en la Plataforma Isolucion.</t>
  </si>
  <si>
    <t>La Oficina de Control Interno considera que a través de la emisión Circular 151 de 2020, de asunto "Formulación Plan de Adquisiciones 2020 de la ADR", dio cumplimiento a la acción planteada, al evidenciar que en la página web de la ADR, se encuentra publicado el plan anual de adquisiciones de la vigencia 2019, así como en SECOP se puede evidenciar la publicación del PAA 2020. Así mismo se observó la adopción del procedimiento  PR-DER-006 "ELABORACIÓN, ACTUALIZACIÓN Y SEGUIMIENTO AL PLAN ANUAL DE ADQUISICIONES DE BIENES Y SERVICIOS", con el cual se estandarizan controles para la ejecución de esta actividad, por lo cual se considera pertienente determinar el cierre de la presente acción.</t>
  </si>
  <si>
    <t>Desconocimiento de la importancia de la construcción del plan anual de adquisiciones</t>
  </si>
  <si>
    <t xml:space="preserve">2. Realizar jornadas de sensibilización con las diferentes dependencias para asegurar que se apropien y adopten las herramientas para la identificación de necesidades, buscando garantizar que el proceso de construcción del Plan Anual de Adquisiciones sea efectivo. </t>
  </si>
  <si>
    <t>2 jornadas de sensibilización</t>
  </si>
  <si>
    <t>Jennifer Otero</t>
  </si>
  <si>
    <t>15/08/2020
26/09/2022</t>
  </si>
  <si>
    <t>Cesar David Rodríguez Martínez
Angela María García Patiño</t>
  </si>
  <si>
    <t>Deficiencias en la gestión en la gestión del conocimiento de la Oficina de Planeación</t>
  </si>
  <si>
    <t>3. Incluir en el archivo de gestión de la Oficina los registros que actualmente se encuentran únicamente en archivo magnético</t>
  </si>
  <si>
    <t>23/07/2018
15/08/2018</t>
  </si>
  <si>
    <t>Se evidenció que la Oficina de Planeación mediante correo electrónico solicitó a los funcionarios vinculados a esta dependencia, que, de conformidad con las Tablas de Retención Documental de la Oficina de Planeación y de acuerdo con los temas a su cargo, se remitiera al archivo de gestión toda aquella documentación que se genere producto de las actividades realizadas propias de la Oficina y que se encuentren en medio magnético. De igual forma se solicitó que se remita copia a la Secretaría de la Oficina de aquellos correos que contienen información relevante o de importancia para su conservación.
Se realizó una reunión del Comité de Gestión y Desempeño para la aprobación de ajustes de las Tablas de Retención documental requeridas por parte del Archivo General de la Nación.
Se realizó el 27 de agosto 2019 el consolidado el control de registros elaborado por cada una de las personas responsables de sus temas y el formato formato unico de inventario documental - FUID- de la Oficina de Planeación, según los  lineamientos normativos impartidos por parte del Archivo General de la Nación. 
Entre el 21 y 23 de agosto de 2019 se realizaron sesiones de trabajo con el equipo SIG de la Oficina de Planeación donde se clasificó, organizó y registró en el formato SIG.
Actualmente después de la aprobación de las Tablas de Retención, la Oficina de Planeación inicia la organización de expedientes digitales acorde a las mismas en la Plataforma Orfeo.</t>
  </si>
  <si>
    <t>La Oficina de Control Interno observó que a partir de la aprobación de las TRD de la Entidad, por el Comité Insititucional de Gestión y Desempeño, se llevó a cabo actividades asociadas a la organización de arcihvo, como el manejo del FUID y Control de Registros de los archivos de la Oficina de Planeación, mesas de trabajo realziadas en el mes de agosto de 2019 para la organización de archivo de los años 2017, 2018 y 2019.</t>
  </si>
  <si>
    <t>4. Realizar reuniones periódicas con el equipo de trabajo de la Oficina de Planeación, para poner en conocimiento los avances en los temas propios de la dependencia.</t>
  </si>
  <si>
    <t>3-oct-2020
15-ago-2020</t>
  </si>
  <si>
    <t>El auditor considera procedente dar por cerrada la acción de mejoramiento.</t>
  </si>
  <si>
    <t>Elaboración del Plan Anticorrupción y de Atención al Ciudadano (PAYAC) sin Cronograma de Trabajo</t>
  </si>
  <si>
    <t>Existencia de un Sistema Integrado de Gestión que aun se encuentra en proceso de maduración.</t>
  </si>
  <si>
    <t>1. Dar cumplimiento al procedimiento de elaboración del Plan Anticorrupción para la vigencia 2019</t>
  </si>
  <si>
    <t>Cumplimiento del 100% de los pasos establecidos</t>
  </si>
  <si>
    <t>Eduardo Corredor
Daniela Aldana</t>
  </si>
  <si>
    <t xml:space="preserve">15/08/2020
</t>
  </si>
  <si>
    <t xml:space="preserve">Claudia Marcela Pinzón
</t>
  </si>
  <si>
    <t>La Oficina de Planeación el 20 y 27 de abril de 2021, en la ejecución del trabajo de cumplimiento" Seguimiento al Plan Anticorrupción y de Atención al Ciudadano (PAAC) / Mapa de Riesgos de Corrupción (MRC)" correspondiente al primer cuatrimestre de la vigencia 2021, suministro mediante correo electrónico los soportes correspondientes a los aspectos preliminares y aspectos generales para la construcción del Plan Anticorrupción vigencia 2021.</t>
  </si>
  <si>
    <t>Angela Maria Garcia Patiño</t>
  </si>
  <si>
    <t>Angie Milena Abella González</t>
  </si>
  <si>
    <t>2. Actualizar el procedimiento de elaboración del Plan Anticorrupción y de Atención al Ciudadano de acuerdo al manual operativo del nuevo MIPG</t>
  </si>
  <si>
    <t xml:space="preserve">
Eduardo Corredor
Daniela Aldana
</t>
  </si>
  <si>
    <t>23-jul-2018
15-ago-2020</t>
  </si>
  <si>
    <t>Deficiencias en la gestión documental del área</t>
  </si>
  <si>
    <t>3. Incluir en el archivo de gestión de la Oficina los registros que actualmente se encuentran en archivo magnético</t>
  </si>
  <si>
    <t>23/07/2018
15/08/2020</t>
  </si>
  <si>
    <t>Ausencia de Lineamientos Procedimentales Asociados a las Actividades Propias del Proceso</t>
  </si>
  <si>
    <t>1.Revisión y actualización de la caracterización del proceso</t>
  </si>
  <si>
    <t>1 caracterización actualizada</t>
  </si>
  <si>
    <t>Mónica Márquez</t>
  </si>
  <si>
    <t>Se evidenció en el aplicativo ISOLUCION que se actualizó la Caracterización del Proceso de Direccionamiento Estratégico Institucional Versión 2, en aspectos como: Actividades del proceso, Inclusión y Actualización de normatividad vigente y requisitos normativos aplicables. Esta modificación fue aprobada el 15 de julio de 2018.</t>
  </si>
  <si>
    <t>Una vez revisada la evidencia suministrada, la Oficina de Control Interno considera que se cumplió con la acción de mejoramiento establecida, por lo tanto, considera procedente dar por cerrada la acción.</t>
  </si>
  <si>
    <t>2. Crear 1 documento de referencia para Cooperación Internacional</t>
  </si>
  <si>
    <t>1 documento de Cooperación Internacional en documentación del proceso</t>
  </si>
  <si>
    <t>Se evidenció en ISOLUCION que se adoptó el documento “Estrategia de Cooperación Internacional 2018” aprobado el 31 de julio de 2018</t>
  </si>
  <si>
    <t>3. Procedimiento para la Formulación de Proyectos de Inversión (no es la denominación exacta)</t>
  </si>
  <si>
    <t>1 Procedimiento elaborado y aprobado</t>
  </si>
  <si>
    <t>Carlos Andrés Benítez
Javier Cely
Ricardo Lalinde
Piedad Cuervo</t>
  </si>
  <si>
    <t>Se observó que el 25 de junio de 2018 a través de una Capsula Informativa, se puso en conocimiento a toda la Entidad de la adopción de un nuevo procedimiento denominado “Formulación, Actualización y Seguimiento a Proyectos de Inversión”. 
Adicionalmente, el 21 de junio de 2018 fue socializado este procedimiento con los responsables de los proyectos de inversión.</t>
  </si>
  <si>
    <t>OCI-2020-038  Direccionamiento Estratégico Institucional</t>
  </si>
  <si>
    <t>Ajustes al Plan de Acción Institucional sin evidencia de aprobación del Consejo Directivo</t>
  </si>
  <si>
    <t xml:space="preserve">Falta de un responsable con la asignación para el seguimiento y centralización del archivo de gestión de la Oficina de Planeación y registros Plan de Acción Institucional. </t>
  </si>
  <si>
    <t>1. Asignar un responsable en la Oficina de Planeación para el control, seguimiento y archivo de los registros del procedimiento Plan de Acción Institucional.</t>
  </si>
  <si>
    <t>Un (1) correo remitido por el Jefe de la Oficina de Planeación al responsable asignado</t>
  </si>
  <si>
    <t>Jefe Oficina de Planeación.
Servidor público designado</t>
  </si>
  <si>
    <t>Cesar David Rodríguez Martínez</t>
  </si>
  <si>
    <t>Se remite correo desde el Jefe de Planeación designando responsable</t>
  </si>
  <si>
    <t xml:space="preserve">La Oficina de control Interno Validó el correo remitido por el jefe de la Oficina de Planeación, en el cual se designa las funciones de:
* Asignar un responsable en la Oficina de planeación para el control, seguimiento y archivo de los registros del procedimiento Plan de accion Institucional - Wendy Tovar, queda pendiente la validación de la efectividad de los controles adoptados, lo cual conllevará a determinar el cierre del hallazgo, para lo cual es importante verificar que se esta realizando el seguimiento y archivo de la documentación frente al cumplimiento del plan de acción institucional.
</t>
  </si>
  <si>
    <t>Rotación de personal responsable de acompañar los procesos de Plan de Acción Institucional en la Oficina de Planeación.</t>
  </si>
  <si>
    <t>2. Vincular y concertar con un servidor de planta de la Oficina de Planeación, el acompañamiento  en la preparación y seguimiento al Plan de Acción Institucional.</t>
  </si>
  <si>
    <t>Una (1) comunicación del Jefe de la Oficina de Planeación al responsable asignado.</t>
  </si>
  <si>
    <t>La Oficina de control Interno Validó el correo remitido por el jefe de la Oficina de Planeación, en el cual se designa las funciones de:
*El Acompañamiento en la Preparación y seguimiento al plan institucional- Viviana Zapata. El correo fue enviado el 01 de marzo de 2020.
queda pendiente la validación de la efectividad de los controles adoptados, lo cual conllevará a determinar el cierre del hallazgo, para lo cual es importante verificar que se esta realizando el seguimiento y archivo de la documentación frente al cumplimiento del plan de acción institucional.</t>
  </si>
  <si>
    <t>Desconocimiento del procedimiento “Formulación, Seguimiento y Ajustes a Plan de Acción y Plan Estratégico Institucional”, establecido para la verificación de los ajustes al Plan de Acción Institucional.</t>
  </si>
  <si>
    <t>3. Elaborar pieza comunicativa para dar a conocer o recordar los pasos y registros para elaborar y/o actualizar el Plan de Acción Institucional.</t>
  </si>
  <si>
    <t>Desconocimiento del procedimiento “Formulación, Seguimiento y Ajustes a Plan de Acción y Plan Estratégico Institucional”, establecido para la verificación de los ajustes al Plan de Acción Institucional.	Elaborar pieza comunicativa para dar a conocer o recordar los pasos y registros para elaborar y/o actualizar el Plan de Acción Institucional.</t>
  </si>
  <si>
    <t>Servidor público designado Jefe Oficina de Planeación
Oficina de Comunicaciones</t>
  </si>
  <si>
    <t>No se reporto avance y/o soportes que permitieran verificar el avance y/o cumplimiento de la acción establecida.
26/09/2022  - Se realiza ajustes al Procedimiento del Plan de Acción P-DER-08 el 06 de Julio de 2021 y se aprueba en Isolucion
- El 16 de julio 2021, se realiza una capacitación del Modulo - Indicadores en Isolucion para el personal de manera interactiva en la Herramienta Isolucion 
- El 31 de agosto se remite solicitud de Pieza ante la Oficina de Comunicaciones para ser socializada por correo masivo, la cual fue socializada el 8 de septiembre de 2022</t>
  </si>
  <si>
    <t>No se reporto avance y/o soportes que permitieran verificar el avance y/o cumplimiento de la acción establecida.
Esta acción se encuentra en estado abierto, teniendo en cuenta que su fecha de finalización es el 30 de agosto de 2020.
26/09/2022:  La oficina de Control Interno verificó, no solo la pieza  que fuera publicada si no que se actualizo el procedimiento  PR-DER-008 FORMULACIÓN, SEGUIMIENTO Y AJUSTES A PLAN DE ACCIÓN Y PLAN ESTRATÉGICO INSTITUCIONAL</t>
  </si>
  <si>
    <t>Incumplimiento en la presentación y publicación de los informes trimestrales de avance del Plan de Acción.</t>
  </si>
  <si>
    <t>Omisión u olvido de la actividad por parte de los responsables en la publicación de los informes trimestrales por sobrecarga de trabajo.</t>
  </si>
  <si>
    <t>1.Indagar en los archivos de gestión de la Oficina de Planeación, los informes de avance Plan de Acción no publicados en la web:
2018 - Informe avance Plan de Acción II trimestre
2019 - Informe avance Plan de Acción III y IV trimestre
En caso de no ubicarse los archivos, se enviará solicitud a la OTI para acceder a los correos de los anteriores responsables del Plan de Acción.
Lo anterior, con el fin de realizar la publicación para corregir lo identificado.</t>
  </si>
  <si>
    <t>Tres (3) Informes del Plan de Acción publicados en página web (si se encuentran)
Un (1) comunicado a la OTI solicitando acceso a correos de anteriores responsables</t>
  </si>
  <si>
    <t>Servidor público designado de la Oficina de Planeación</t>
  </si>
  <si>
    <t>3/05/2021
26/09/2022</t>
  </si>
  <si>
    <t xml:space="preserve">Se solicita a la OTI el Backup de los correos de los servidores que manejaron el Plan de acción en el 2018 y 2019 y solo se ubicó el Inorme del 2018 - II Trimestre.
Se solicito el 01-mar-20 a la Of. Comunicaciones la publicación del Informe en la Pág ADR.
Esta pendiente la revisión del equipo asignado a la Contratista Daniela León, pues los anteriores servidores responsables del Plan de Acción trabjaron en dicho computador en anteriores vigencias, Se ha dificultado la busqueda puesto que el equipo esta ubicad en Secreatria General, añadiendo la situación de COVID que ha generado varias cuarentenas en el trascurso del 2021.
</t>
  </si>
  <si>
    <t>Posible pérdida de información publicada en la página web de la Entidad.</t>
  </si>
  <si>
    <t>2. Al momento de solicitar la publicación de los informes trimestrales del Plan de Acción, verificar su publicación en la página web y guardar el pantallazo del soporte del cargue del mismo en el archivo de la Oficina de Planeación.</t>
  </si>
  <si>
    <t>Cuatro (4) correos de solicitud de publicación de Informes a la Oficina de Comunicaciones 
Cuatro (4) pantallazos soportes de la publicación de los Informes en la Página.</t>
  </si>
  <si>
    <t>Servidor público designado de la Oficina de Planeación
Oficina de Comunicaciones</t>
  </si>
  <si>
    <t>Ausencia de socialización de la metodología o plan de trabajo para la formulación y/o actualización del Plan de Acción 2019</t>
  </si>
  <si>
    <t>Ausencia de evidencias que den cuenta de la socialización de la metodología o plan de trabajo (mesas de trabajo) de la formulación y/o actualización del Plan de Acción.</t>
  </si>
  <si>
    <t>Un (1) comunicado a las dependencias
Listas de Asistencia – Mesas de trabajo</t>
  </si>
  <si>
    <t>Servidor público designado en la Oficina de Planeación</t>
  </si>
  <si>
    <t>2. Elaborar pieza comunicativa para dar a conocer o recordar los pasos y registros para elaborar y/o actualizar el Plan de Acción Institucional.</t>
  </si>
  <si>
    <t>Dos (2) correos con la solicitud a la Oficina de Comunicaciones
Dos (2) correos piezas comunicativas remitidas desde la Oficina de Comunicaciones.</t>
  </si>
  <si>
    <t>Servidor público designado Jefe Oficina de Planeación
Oficina de Comunicaciones</t>
  </si>
  <si>
    <t>Cesar David Rodriguez Martínez
Angela María García Patiño</t>
  </si>
  <si>
    <t>Debilidades en la asignación de responsabilidades y en la elaboración de informes de seguimiento a la ejecución del Plan Anual de Adquisiciones</t>
  </si>
  <si>
    <t>Desconocimiento de las actualizaciones procedimentales que atañen a lo relacionado con actividades del PAA establecidas en el procedimiento PR-DER-006.</t>
  </si>
  <si>
    <t>1. Socializar el procedimiento “Elaboración, actualización y seguimiento al plan anual de adquisiciones de bienes y servicios” (PR-DER-006), mediante correo electrónico de la Oficina de Comunicaciones.</t>
  </si>
  <si>
    <t>Un (1) correo electrónico de socialización remitido por la Oficina de Comunicaciones</t>
  </si>
  <si>
    <t>Servidor Público designado Oficina de Planeación
Servidor Público designado Oficina de Comunicaciones</t>
  </si>
  <si>
    <t>Confusión respecto de las responsabilidades asignadas en el procedimiento PR-DER-006, originadas por la falta de detalle en el mismo.</t>
  </si>
  <si>
    <t>2. Revisar el procedimiento “Elaboración, actualización y seguimiento al plan anual de adquisiciones de bienes y servicios” (PR-DER-006) con las dependencias involucradas y responsables para definir la pertinencia de realizar un ajuste al procedimiento.</t>
  </si>
  <si>
    <t>Un (1) Acta de reunión donde se decida si el procedimiento se ajusta o se definen responsabilidades.</t>
  </si>
  <si>
    <t>Servidor Público designado Oficina Planeación 
Secretaría General
Vicepresidencia Gestión Contractual</t>
  </si>
  <si>
    <t>Inobservancia de controles respecto a informes semestrales de actividades de los Convenios de Cooperación Internacional</t>
  </si>
  <si>
    <t>Limitada divulgación del mapa de riesgos del proceso Direccionamiento Estratégico.</t>
  </si>
  <si>
    <t>1. Modificar el mapa de riesgos dentro del control que establece el envío de informes al Ministerio de Agricultura, y ajustarlo a la publicación de dichos informes en la página web de la ADR.</t>
  </si>
  <si>
    <t>Un (1) mapa de riesgos ajustado en el componente de cooperación internacional
Cuatro (4) informes trimestrales subidos a la página web de la ADR.</t>
  </si>
  <si>
    <t>Servidores públicos encargados de los temas de cooperación en la Oficina de Planeación</t>
  </si>
  <si>
    <t>2. Socialización del mapa de riesgos del proceso Direccionamiento Estratégico, componente cooperación internacional, en el mes de febrero y junio (En caso de haber cambios en el equipo responsable de la Oficina de Planeación).</t>
  </si>
  <si>
    <t>Una (1) lista de asistencia de la socialización</t>
  </si>
  <si>
    <t>Omisión concepto favorable sobre trámite de gastos de funcionamiento.</t>
  </si>
  <si>
    <t>1. Actualizar el procedimiento "Trámites Presupuestales" (PR-DER-004) y adoptarlo a través del Sistema Integrado de Gestión – SIG.</t>
  </si>
  <si>
    <t>Un (1) procedimiento “Trámites Presupuestales” actualizado en el SIG</t>
  </si>
  <si>
    <t>Servidor Público designado Oficina de Planeación 
Servidor Público designado Secretaría General</t>
  </si>
  <si>
    <t>CUMPLIDA - PENDIENTE EFECTIVIDAD</t>
  </si>
  <si>
    <t>2. Socializar el procedimiento actualizado de "Trámites Presupuestales" (PR-DER-004) mediante correo electrónico de la Oficina de Comunicaciones.</t>
  </si>
  <si>
    <t>INCUMPLIDA - VENCIDA</t>
  </si>
  <si>
    <t>3. Sensibilización del procedimiento actualizado con los directos responsables de la Oficina de Planeación y Secretaria General, a través del aplicativo Teams y/o reunión presencial.</t>
  </si>
  <si>
    <t xml:space="preserve">Una (1) sesión de sensibilización del procedimiento actualizado con los directos responsables vía Teams o presencial </t>
  </si>
  <si>
    <t>Servidor Público designado Oficina de Planeación</t>
  </si>
  <si>
    <t>Ausencia de lineamientos procedimentales para el desarrollo de actividades propias del proceso.</t>
  </si>
  <si>
    <t>Actividades no recurrentes dentro de la operatividad de la Entidad, que siguen directrices de los entes rectores para este caso Departamento Administrativo de la Función Pública.
Actividades que se encuentran detalladas en las Guías de los entes rectores para este caso Departamento Administrativo de la Función Pública.</t>
  </si>
  <si>
    <t>1. Actualizar la caracterización del proceso indicando que esta actividad se realizará cumpliendo las directrices y guías de los entes rectores externos.</t>
  </si>
  <si>
    <t>Una (1) caracterización del proceso actualizada en el SIG</t>
  </si>
  <si>
    <t>Servidor Público designado por la Oficina de Planeación</t>
  </si>
  <si>
    <t>Se realiza el respectivo ajuste a la Caracterización del Proceso de Direccionamiento Estratégico conforme a las observaciones de la Oficina de Control Interno y se carga en Isolución como Versión 2 el 23-abr-2021
Evidencia
Link consulta
https://isolucion.adr.gov.co/Isolucion/Administracion/frmFrameSet.aspx?Ruta=Li4vRnJhbWVTZXRBcnRpY3Vsby5hc3A/UGFnaW5hPUJhbmNvQ29ub2NpbWllbnRvQURSLzYvNmQyZGJhZGFmMmJmNGNjYmE3NjliN2ZmZDgyZTFjMGMvNmQyZGJhZGFmMmJmNGNjYmE3NjliN2ZmZDgyZTFjMGMuYXNwJklEQVJUSUNVTE89ODY=</t>
  </si>
  <si>
    <t xml:space="preserve">La Oficina de control Interno, evidenció la actualizacion de la caracterización del proceso de Direcccionamiento Estrategico, donde se incluyó en la actividad No3 el proveedor de la Información el Deparatamento Administrativo de Función Publica, sin embargo la fecha de actualizacion es del 23 de abril de 2021 y la fecha final de la accion es del 31 de marzo de 2021.
Se verificó la actualización de la caracterizacion del proceso y se evidenció el ajuste del documento. </t>
  </si>
  <si>
    <t>OCI-2021-028  Direccionamiento Estratégico Institucional</t>
  </si>
  <si>
    <t>Deficiencias en el seguimiento a las actividades establecidas al
Plan de Acción.</t>
  </si>
  <si>
    <t>Ausencia de evidencias que aprueben el seguimiento a las actividades del Plan de Acción Institucional.</t>
  </si>
  <si>
    <t>1. Revisar los avances y soportes registrados en el módulo “Medición / Visualización” del aplicativo ISOLUCIÓN con el fin de identificar
deficiencias y realizar los ajustes en
posteriores seguimientos, teniendo en cuenta las acciones establecidas.</t>
  </si>
  <si>
    <t>Informe Trimestral Plan de Acción
Correos Alerta</t>
  </si>
  <si>
    <t>Equipo Humano Oficina de Planeación</t>
  </si>
  <si>
    <t>Angela María García Patiño</t>
  </si>
  <si>
    <t>Se observó que la Oficina de  Planeación  realiza correos de seguimiento a los planes de acción (se anexa evidencia), de igual forma  se evidenció la publicación  en la página WEB de la ADR  los informes trimestrales del  Plan de acción.
Una vez revisada la evidencia suministrada, la Oficina de Control Interno considera que se cumplió con la acción de mejoramiento establecida y por lo tanto considera procedente dar por cerrada la acción</t>
  </si>
  <si>
    <t>Una vez revisada la evidencia suministrada, la Oficina de Control Interno considera que se cumplió con la acción de mejoramiento establecida y por lo tanto considera procedente dar por cerrada la acción, por lo cual se considera pertinente dar por cerrado el hallazgo.</t>
  </si>
  <si>
    <t>Ausencia de lineamientos procedimentales para el desarrollo de
actividades propias del proceso de implementación y seguimiento del Modelo
Integrado de Planeación y Gestión (MIPG).</t>
  </si>
  <si>
    <t>* Desconocimiento de los lineamientos establecidos para definir las acciones para l etructuración, actualización y seguimiento al MIPG.
 *Omisión en la aplicabilidad de los lineamienos establecidos para la implementación y/o seguimiento al MIPG</t>
  </si>
  <si>
    <t>1. Realizar la solcialización al personal de todas las depndencias sobre Modelo Integardo de Planeación y Gestión MIPG para los respectivo ajustes en los tiempos de implementación en cada una de las acciones propuestas.</t>
  </si>
  <si>
    <t>Un (1) Plan MIPG ajustado</t>
  </si>
  <si>
    <t>Contratista designado a Calidad</t>
  </si>
  <si>
    <t>La Oficina de Planeación  remitió el correo con el Plan MIPG 2022 ajustado con el proposito de que todos los Procesos realicen los respectivos ajustes a las actividades ya planteadas en el Plan, antes de entrar las recomendaciones nuevas del FURAG para la vigencia actual;  y el  29 de marzo se realizó una capacitación del MIPG  el cual se muestra el Plan y sus subcarpeas en el Sharepoint (se anexa evidencia)</t>
  </si>
  <si>
    <t>No se propone Plan de Mejoramiento por parte del área responsable del proceso.
26/09/2022 La Oficina de Planeación emitió el memorando  No 20222200033163 del 26 de septiembre  en el punto No. 4 establece  acción  de mejor al presente hallazgo., sin embargo la Oficina de Planeación ya había realizado la acciones para mitigar las causas del presente hallazgo, por lo cual una vez revisada la evidencia, se considera pertinente dar por cerrado el hallazgo</t>
  </si>
  <si>
    <t>Ausencia de controles en la verificación de los lineamientos del
Departamento Nacional de Planeación en las fichas del Banco de Programas y
Proyectos de Inversión (BPIN).</t>
  </si>
  <si>
    <t>* Desconocimiento de los lineamientos establecidos  por el Departamento Nacional de Planeación de las personas que realizn las justificaciones técnica de los proyetos en las dependencias
 *Falta de capacitaciones para el diligenciamiento de las fichas BPIN que diligencia las Dependencias</t>
  </si>
  <si>
    <t>1. Socializar con el equipo de proyectos el procedimiento vigente</t>
  </si>
  <si>
    <t xml:space="preserve"> Una (1) Socialización</t>
  </si>
  <si>
    <t>Contratista designado</t>
  </si>
  <si>
    <t>No se aporto eviencia que permitiera verificar su avance y/o cumplimiento.</t>
  </si>
  <si>
    <t>ABIERTA</t>
  </si>
  <si>
    <t xml:space="preserve">2. Efectuar retroalimentación al área con rol de formulación de proyectos de inversión, con respecto a la información suministrda en la Guía Operativa y cadena de valor de los proyectos actualizados y/o registrados en la plataforma de proyectos del DNP. </t>
  </si>
  <si>
    <t>100 % de los proyectos  actualizados que requieran retroalimentación</t>
  </si>
  <si>
    <t>Desconocimiento del procedimiento de trámites presupuestales.</t>
  </si>
  <si>
    <t>Desconocimiento de las actividades en cabeza de la Oficina de Planeación que establece el procedimiento "Trámites Presupestales"</t>
  </si>
  <si>
    <t xml:space="preserve"> Se actualizó el procedimiento TRÁMITES PRESUPUESTALES (PR-DRE-04) , el 23 de agosto de 2022,  se evidenció la modificaron  en cuanto a las responsabilidades  en los trámites presupuestales  de inversión  corresponden a la Oficina de Planeación y los de funcionamiento a Secretaría General - Presupuestos,  Una vez revisada la evidencia suministrada, la Oficina de Control Interno considera que se cumplió con la acción de mejoramiento establecida y por lo tanto considera procedente dar por cerrada la acción.</t>
  </si>
  <si>
    <t>Inobservancia de directrices en la descripción de los riesgos de
gestión.</t>
  </si>
  <si>
    <t>Desconocimiento y falta de aplicación de los liniamientos metodológicos contenidos en la política de Administración del Riesgo  (DES-SIG-002) y en la Guía para la administración del riesgo y el diseño de controles en entidades públicas.</t>
  </si>
  <si>
    <t>1. Ajustar la Política de Administración del Riego a Versión 5</t>
  </si>
  <si>
    <t>1 Política aprobada</t>
  </si>
  <si>
    <t>2. Socializar la Política de Administración del Riego a los Enlaces de cada Proceso</t>
  </si>
  <si>
    <t xml:space="preserve">1 soclialización </t>
  </si>
  <si>
    <t>OCI-2018-033 Administración del Sistema Integrado de Gestión</t>
  </si>
  <si>
    <t>Administración del Sistema Integrado de Gestión</t>
  </si>
  <si>
    <t xml:space="preserve">Debilidades en el control de documentos del Sistema Integrado de Gestión (aplicativo ISOLUCION), tales como: documentos no publicados en el aplicativo ISOLUCION, actualización o inactivación de documentos sin el trámite correspondiente y documentos sin aprobación del responsable designado. </t>
  </si>
  <si>
    <t>Desconocimiento del procedimiento Control de Documentos</t>
  </si>
  <si>
    <t>1. Realizar socialización del procedimiento Control de Documentos.</t>
  </si>
  <si>
    <t>Tres (3) capacitaciones</t>
  </si>
  <si>
    <t>Piedad Cuervo – Oficina  de Planeación</t>
  </si>
  <si>
    <t xml:space="preserve">La Oficina de Planeación informó que la herramienta ISOLUCION contó con una actualización en el año 2019 por medio del cual permite definir los responsables para la revisión y aprobación de documentos por cada plantilla y proceso, evitando que los documentos puedan ser aprobados por un usuario no autorizado.
Se realizaron capacitaciones y socializaciones en el tema de control de documentos, en las cuales no solo se presenta el procedimiento sino también incluyen el uso del módulo documentación del aplicativo ISOLUCION en las fechas 04/12/2018, 29/03/2019 y 17/05/2019. Por lo tanto las tres capacitaciones tanto en control de documentos con del módulo de Documentación de ISOLUCION se cumplieron en estas fechas. Adicionalmente la Oficina de Planeación ha realizado otras capacitaciones sobre ISOLUCION y acompaña a los Procesos con un Profesional designado cada vez que se realiza actualización y cargue de un procedimiento. </t>
  </si>
  <si>
    <t>La Oficina de Control Interno considera procedente dar por cerrada la acción, al evidenciar el cumplimiento de la acción propuesta, así como medidas adicionales en la plataforma ISolución, para que la aprobación de los documentos en el SIG, se den por las instancias autorizadas para ello.
Si bien la Oficina de Control Interno observó que el procedimiento PR-SPE-001 fue aprobado el día 26 de julio de 2019, por el Vicepresidente de Integración Productiva (E), aún cuando debía ser aprobado por la presidente de la Entidad, la Oficina de Planeación manifestó que en esa fecha estaba encargado de la Presidencia de la Agencia el Dr. Luis Alejandro Tovar Arias, de acuerdo con la resolución 232 de 2019 del Ministerio de Agricultura y Desarrollo Rural, con lo cual se sustenta dicha actuación.
Por lo anterior, se considera que las medidas adoptadas han sido efectivas respecto a la utilización del Sistema Integrado de Gestión y la aprobación de documentos por parte de los responsables autorizados para ello, por lo cual se considera pertinente el cierre del hallazgo.</t>
  </si>
  <si>
    <t>Falta de conciencia de la importancia de cumplir con el procedimiento y del uso apropiado de los diferentes permisos que permite la herramienta Isolución.</t>
  </si>
  <si>
    <t>2. Diseño y divulgación de campaña de sensibilización frente a la importancia del control de documentos.</t>
  </si>
  <si>
    <t>Una (1) campaña / capacitación</t>
  </si>
  <si>
    <t>Oficina de Planeación</t>
  </si>
  <si>
    <t xml:space="preserve">Se informó que,  la herramienta ISOLUCION contó con una actualización en el año 2019 por medio del cual permite definir los responsables para la revisión y aprobación de documentos por cada plantilla y proceso, evitando que los documentos puedan ser aprobados por un usuario no autorizado
El día 21/06/2019 se envió por medio de correo electrónico a toda la Agencia la Campaña de divulgación "¡Te invitamos a que conozcas más el Sistema Integrado de Gestión - SIG!" </t>
  </si>
  <si>
    <t>La Oficina de Control Interno considera procedente dar por cerrada la acción, al evidenciar el cumplimiento de la acción propuesta con la divulgación de un video relaciónado con el Sistema Integrado de Gestion, así como medidas adicionales en la plataforma ISolución, para que la aprobación de los documentos en el SIG, se den por las instancias autorizadas para ello.
Si bien la Oficina de Control Interno observó que el procedimiento PR-SPE-001 fue aprobado el día 26 de julio de 2019, por el Vicepresidente de Integración Productiva (E), aún cuando debía ser aprobado por la presidente de la Entidad, la Oficina de Planeación manifestó que en esa fecha estaba encargado de la Presidencia de la Agencia el Dr. Luis Alejandro Tovar Arias, de acuerdo con la resolución 232 de 2019 del Ministerio de Agricultura y Desarrollo Rural, con lo cual se sustenta dicha actuación.
Por lo anterior, se considera que las medidas adoptadas han sido efectivas respecto a la utilización del Sistema Integrado de Gestión y la aprobación de documentos por parte de los responsables autorizados para ello, por lo cual se considera pertinente el cierre del hallazgo.</t>
  </si>
  <si>
    <t>Desconocimiento del Aplicativo Isolución– Modulo Documentación, por parte de los usuarios con perfil habilitado para el tema.</t>
  </si>
  <si>
    <t>3. Capacitación sobre el Módulo Documentación -Isolución</t>
  </si>
  <si>
    <t>Se realizaron capacitaciones y socializaciones en el tema de control de documentos, en las cuales no solo se presenta el procedimiento sino también incluyen el uso del módulo documentación del aplicativo ISOLUCION en las fechas 04/12/2018, 29/03/2019 y 17/05/2019. Por lo tanto las tres capacitaciones tanto en control de documentos como del módulo de Documentación de ISOLUCION se cumplieron en estas fechas. Adicionalmente la Oficina de Planeación ha realizado otras capacitaciones sobre ISOLUCION y acompaña a los Procesos con un Profesional designado cada vez que se realiza actualización y cargue de un procedimiento. 
El 08 de mayo del 2020, por parte de la Oficina de Planeación se brindo una capacitación por Teams con respecto al manejo del Aplicativo Isolucion para toda la Entidad. 
De otr parte, la herramienta ISOLUCION contó con una actualización en el año 2019 por medio del cual permite definir los responsables para la revisión y aprobación de documentos por cada plantilla y proceso, evitando que los documentos puedan ser aprobados por un usuario no autorizado</t>
  </si>
  <si>
    <t>La Oficina de Control Interno considera procedente dar por cerrada la acción, al evidenciar el cumplimiento de la acción propuesta, así como medidas adicionales en la plataforma ISolución, para que la aprobación de los documentos en el SIG, se den por las instancias autorizadas para ello.
Si bien la Oficina de Control Interno observó que el procedimiento PR-SPE-001 fue aprobado el día 26 de julio de 2019, por el Vicepresidente de Integración Productiva (E), aún cuando debía ser aprobado por la presidente de la Entidad, la Oficina de Planeación manifestó que en esa fecha estaba encargado de la Presidencia de la Agencia el Dr. Luis Alejandro Tovar Arias, de acuerdo con la resolución 232 de 2019 del Ministerio de Agricultura y Desarrollo Rural, con lo cual se sustenta dicha actuación. 
Por lo anterior, se considera que las medidas adoptadas han sido efectivas respecto a la utilización del Sistema Integrado de Gestión y la aprobación de documentos por parte de los responsables autorizados para ello, por lo cual se considera pertinente el cierre del hallazgo.</t>
  </si>
  <si>
    <t>Deficiencias en el desempeño del aplicativo ISOLUCION, en cuanto a subutilización de licencias adquiridas, debilidades de soporte técnico por parte del proveedor, ejecución de transacciones en ISOLUCION sin la debida autorización y vulnerabilidades del aplicativo.</t>
  </si>
  <si>
    <t>Deficiencias en el diseño de ISOLUCIÓN.</t>
  </si>
  <si>
    <t>1. Presentar al proveedor de ISOLUCIÓN un requerimiento para solicitar mejoras del aplicativo.</t>
  </si>
  <si>
    <t>Un (1) oficio</t>
  </si>
  <si>
    <t>Claudia Marcela Martínez – Oficina de Planeación</t>
  </si>
  <si>
    <t>La Oficina de Planeación envió oficio con radicado No. 20192200008532, del 21 de febrero de 2019 al proveedor ISOLUCION, solicitando siete (7) ajustes a la herramienta, entre ellos "(...) 1. Actualizar el modulo de riesgos, teniendo en cuenta los cambios presentados en al norma de la Función Pública relacionados con la actualización de la metodología de riesgos. (...)". Al respecto, mediante oficio N° 20196100013321 del 4 de marzo de 2019, el Director de Servicio al Cliente de ISOLUCION S.A. emitió respuesta a las solicitudes, destacando la emitida respecto al primer punto, a la cual se mencionó que el "(...) área de desarrollo adelanta el proceso de construcción de los cambios, por lo cual se tiene planeado estar liberando estos cambios, durante el segundo semestre de 2019. (...)".
 La herramienta ISOLUCION contó con una actualización en el año 2019 por medio del cual permite definir los responsables para la revisión y aprobación de documentos por cada plantilla y proceso, evitando que los documentos puedan ser aprobados por un usuario no autorizado,</t>
  </si>
  <si>
    <t>La Oficina de Control Interno observó la ejecución de la acción de mejoramiento propuesta y por lo tanto considera procedente determinar el cierre de la acción.</t>
  </si>
  <si>
    <t>Falta de documentación de los lineamientos para la gestión de los usuarios en el aplicativo ISOLUCIÓN y su divulgación.</t>
  </si>
  <si>
    <t>2. Documentar los lineamientos para la gestión de usuarios del aplicativo ISOLUCIÓN</t>
  </si>
  <si>
    <t>Un (1) documento</t>
  </si>
  <si>
    <t>Mónica Márquez Ruiz – Oficina de Planeación</t>
  </si>
  <si>
    <r>
      <t>Los responsables del proceso informa que</t>
    </r>
    <r>
      <rPr>
        <i/>
        <sz val="12"/>
        <color theme="1"/>
        <rFont val="Arial"/>
        <family val="2"/>
      </rPr>
      <t xml:space="preserve"> "El procedimiento de control de documentos PR-SIG-001 versión 4 aprobado el 2 de mayo, incluye los perfiles de usuario y los accesos de cada uno. También se especifican los controles internos del aplicativo para restringir la aprobación de documentos por usuarios no autorizados."</t>
    </r>
    <r>
      <rPr>
        <sz val="12"/>
        <color theme="1"/>
        <rFont val="Arial"/>
        <family val="2"/>
      </rPr>
      <t>. En este sentido, la Oficina de Control Interno en consulta realizada en ISOLUCIÓN observó la adopción de la cuarta versión del procedimiento.</t>
    </r>
  </si>
  <si>
    <t>3. Ajustar los usuarios y roles en ISOLUCIÓN de acuerdo a los lineamientos de gestión de usuarios</t>
  </si>
  <si>
    <t>Corrección de 211 usuarios</t>
  </si>
  <si>
    <t>5-ago-2019
16-ago-2020</t>
  </si>
  <si>
    <r>
      <rPr>
        <b/>
        <sz val="12"/>
        <color theme="1"/>
        <rFont val="Arial"/>
        <family val="2"/>
      </rPr>
      <t>Seguimiento 2019</t>
    </r>
    <r>
      <rPr>
        <sz val="12"/>
        <color theme="1"/>
        <rFont val="Arial"/>
        <family val="2"/>
      </rPr>
      <t xml:space="preserve">
La Oficina de Control Interno observa un archivo en Excel en el cual se registra "(...) los ajustes de los perfiles de los grupos de usuarios y su aplicación a los listados de usuarios.". En el archivo Excel se observa el cambio de perfil a 100 usuarios individuales así como a cinco grupos de usuarios (Reporte Plan de Acción, Administradores, Consulta, Control Interno y Líderes de Proceso). 
</t>
    </r>
    <r>
      <rPr>
        <b/>
        <sz val="12"/>
        <color theme="1"/>
        <rFont val="Arial"/>
        <family val="2"/>
      </rPr>
      <t xml:space="preserve">Seguimiento 2020
</t>
    </r>
    <r>
      <rPr>
        <sz val="12"/>
        <color theme="1"/>
        <rFont val="Arial"/>
        <family val="2"/>
      </rPr>
      <t>La herramienta ISOLUCION contó con una actualización en el año 2019 por medio del cual permite definir los responsables para la revisión y aprobación de documentos por cada plantilla y proceso, evitando que los documentos puedan ser aprobados por un usuario no autorizado.
Adicionalmente se informó que se cuenta con 152 usuarios activos, los cuales pueden pertenecer a más de dos grupos de usuario.  No es necesario modificar la totalidad de los usuarios ya que no todos presentan inconsistencias, lo que se hace es filtrar por el grupo de usuarios para verificar las personas que pertenecen a cada uno.  Sin embargo durante el año 2020 se ha modificado el perfil de 106 usuarios, para ajustar los permisos y fechas de inactivación de los accesos, dentro de los cuales. el 14 de septiembre se realizó un nuevo ajuste de 37 usuarios, teniendo en cuenta la obsevación de la Oficina de Control Interno.</t>
    </r>
  </si>
  <si>
    <t xml:space="preserve">A partir de los soportes suministrados se observó que durante la vigencia 2010 se realizó el ajuste de perfil de 100 usuarios, así como a septiembre de 2020 se realizaron 106 ajustes de perfiles, dando claridad que dichos ajustes se realizan en la medida en que se observan incosnsistencias, recalcando por ejemplo, los ajustes realziados en el marco de observaciones realizadas por la Oficina de Control Interno.
Por otra parte, la Oficina de Control Interno observó que el procedimiento PR-SPE-001 fue aprobado el día 26 de julio de 2019, por el Vicepresidente de Integración Productiva (E), aún cuando debía ser aprobado por la presidente de la Entidad, la Oficina de Planeación manifestó que en esa fecha estaba encargado de la Presidencia de la Agencia el Dr. Luis Alejandro Tovar Arias, de acuerdo con la resolución 232 de 2019 del Ministerio de Agricultura y Desarrollo Rural, con lo cual se sustenta dicha actuación. 
Por lo anterior la Oficina de Control Interno considera que se están realizando las gestiones encaminadas a subsanar las imprecisiones con los usuarios activos en la plataforma Isolucion, así como que se implementó una nueva medida para prevenir errores o inconsistencias en los usuarios autorizados procedimentalmente para la revisión y aprobación de documentos.
Por lo anteriormente expuesto se da el cierre de la acción. </t>
  </si>
  <si>
    <t>Desconocimiento del funcionamiento del aplicativo ISOLUCIÓN</t>
  </si>
  <si>
    <t>4. Realizar entrenamiento en los roles, permisos y funcionamiento de ISOLUCIÓN</t>
  </si>
  <si>
    <t>Tres (3) reuniones de entrenamiento en ISOLUCIÓN</t>
  </si>
  <si>
    <r>
      <rPr>
        <b/>
        <sz val="12"/>
        <color theme="1"/>
        <rFont val="Arial"/>
        <family val="2"/>
      </rPr>
      <t>Seguimiento Agosto 2019</t>
    </r>
    <r>
      <rPr>
        <sz val="12"/>
        <color theme="1"/>
        <rFont val="Arial"/>
        <family val="2"/>
      </rPr>
      <t xml:space="preserve">
El 29 de marzo de 2019 la Oficina de Planeación llevo a cabo la socialización de los roles, permisos, y funcionamiento de la herramienta ISOLUCION. No obstante, no se ha dado cumplimiento a la meta establecida.
</t>
    </r>
    <r>
      <rPr>
        <b/>
        <sz val="12"/>
        <color theme="1"/>
        <rFont val="Arial"/>
        <family val="2"/>
      </rPr>
      <t xml:space="preserve">Seguimiento Agosto 2020
</t>
    </r>
    <r>
      <rPr>
        <sz val="12"/>
        <color theme="1"/>
        <rFont val="Arial"/>
        <family val="2"/>
      </rPr>
      <t xml:space="preserve"> La herramienta ISOLUCION contó con una actualización en el año 2019 por medio del cual permite definir los responsables para la revisión y aprobación de documentos por cada plantilla y proceso, evitando que los documentos puedan ser aprobados por un usuario no autorizado. Adicionalmente el procedimiento de control de documentos fue actualizado el 2 de mayo de 2019 incluyendo los roles y responsabilidades así como los grupos de usuarios en el aplicativo isolución</t>
    </r>
  </si>
  <si>
    <t xml:space="preserve">Se observó por parte de la Oficina de Control Interno que se cumplió con la acción propuesta, orientada a mitigar la situación que dio origen al hallazgo, toda vez que, anualmente se realizan socializaciones sobre el aplicativo Isolucion para todos los colaboradores de la Agencia. También se evidencia que por parte de la Oficina de Planeación se brinda asesoría y acompañamiento a los Enlaces de los procesos frente al uso y consulta de los diferentes elementos del Sistema Integrado de Gestión en la Plataforma Isolucion tales como, documentos, indicadores y acciones para abordar riesgo.
Frende a las situaciones identificadas dentro de la auditoría que no fueron aceptadas en su momento, se evidencia por parte de esta Oficina que se han superado, toda vez que por los siguientes motivos: 
* Subutilización de las licencias ISOLUCIÓN: Actualmente, ISOLUCION cuenta con 400 licencias a perpetuidad, por consiguiente, se corrigió la situación identificada. 
* Debilidades en la ejecución de transacciones de acuerdo con la asignación de roles en ISOLUCIÓN: los Roles que requiere cada colaborador, son solicitados a través del Aplicativo Aranda por los Líderes de Proceso y solo los colaboradores autorizados podrán realizar cambios dentro del Aplicativo, evidenciando la superación de la situación identificada. 
* Vulnerabilidad del Aplicativo ISOLUCIÓN: Actualmente los jefes de área son los encargados de establecer los permisos de acuerdo con la necesidad identificada, por consiguiente ls situación se ha superado. 
Por lo anterior, se considera procedente dar por cerrado el hallazgo. </t>
  </si>
  <si>
    <t xml:space="preserve">Se aportó por los responsables del proceso la siguiente evidencia:
- Video de capacitación del 9 de marzo de 2023
- Captura de pantalla de la capacitación del 9 de marzo 2023
- Acta con listado de asistencia de la reunión de capacitación realizada el 10 de septiembre de 2019
- Captura de pantalla de la capacitación del 28 de abril de 2019.
- Invitación realziada a travez de correo electrónico para la capacitación del 28 de abril de 2019.
- Correo de invitación a participar en la capacitación el viernes 15 de marzo a las 9:00 am. no obstante de esta no se allegó evidencia de que se llevara a cabo.
Conforme a lo anterior, se evidencia por parte de esta Oficina el cumplimiento de la acción propuesta. 
Adicionalmente, </t>
  </si>
  <si>
    <t>Ausencia de lineamientos procedimentales asociados a las actividades propias del proceso “Administración del Sistema Integrado de Gestión” respecto a la ausencia de la política ambiental y lineamientos procedimentales no adoptados e implementados a través del Sistema Integrado de Gestión.</t>
  </si>
  <si>
    <r>
      <t xml:space="preserve">En virtud de que el hallazgo no fue aceptado por los responsables del proceso auditado, no se propuso Plan de Mejoramiento; no obstante, el concepto emitido por la Oficina de Control Interno fue el siguiente: "(...) recomienda que se establezcan acciones de mejoramiento para mitigar las situaciones identificadas en este hallazgo que no fueron aceptadas por los responsables del proceso auditado, y que gestionen el riesgo identificado, especialmente por tratarse de un proceso estratégico, (...); </t>
    </r>
    <r>
      <rPr>
        <u/>
        <sz val="12"/>
        <color theme="1"/>
        <rFont val="Arial"/>
        <family val="2"/>
      </rPr>
      <t>no obstante, este hallazgo continuará abierto hasta que se ejecuten las acciones necesarias para su gestión</t>
    </r>
    <r>
      <rPr>
        <sz val="12"/>
        <color theme="1"/>
        <rFont val="Arial"/>
        <family val="2"/>
      </rPr>
      <t>."</t>
    </r>
  </si>
  <si>
    <t>Si bien el proceso auditado no acepto el hallazgo, ni suscribió plan de mejoramiento respecto a este hallazgo, se informó lo siguiente: "A partir de mayo de 2019 se contó con la Profesional Juliana Gómez, Ingeniera Ambiental quien adelantó actividades para la implementación del Sistema de Gestión Ambiental logrando la construcción de 20 matrices de impactos y aspectos ambientales para diferentes procesos, UTT y Distritos de Adecuación de Tierras y generando otros documentos que hacen parte del sistema los cuales se anexan y se encuentran en proceso de implementación durante el 2020 y 2021. Adicionalmente se indicó que "La Agencia de Desarrollo Rural cuenta con la politica del Sistema Integrado de Gestión,la cual fue adoptada por el Consejo Directivo mediante el Acuerdo 9 de 2017, la cual contine los requisitos de política para los cuatro subsistemas  y los objetivos correspondientes (...) y tambien se creó el Grupo Interdisciplinario de Gestión Ambiental de la Agencia de Desarrollo Rural mediante la Resolución No. 0959 de 2018."
En Isolucion se cuenta con los siguientes Documentos que hacen parte del Sistema de Gestión Ambiental:
- Formato de entrega a Lúmina de residuos de iluminación
- Procedimiento de Gestión de aspectos e impactos ambientales (PR-SIG-008, versión 2)
- Formato Indicadores Ambientales ADR
- Matrices aspectos e impactos ambientales - ADT y Sedes".
De lo anterior, la Oficina de Control Interno corroboró lo siguiente:
• Se suscrbió el contrato 338 de 2019, cuyo objeto es "Apoyar a la Oficina de Planeación en la elaboración de estudios, programas y campañas ambientales requeridos para la Implementación del Sistema de Gestión Ambiental y su armonización en el Modelo Integrado de Planeación y Gestión".
•Se encuentran cargados diez (10) documentos denominados "Matriz de Impactos ambientales" correspondientes a las sedes de Bogotá, Cartagena, Ibagué, Medellín, Montería, Neiva, Pasto, Santa Marta, Tunja y Cundinamarca.
• Se observó diez (10) documentos denominados "Matriz de Aspectos e Impactos Ambientales", correspondientes a diez) distritos de adecuación de tierras, de mediana y gran escala.
•Se actualizó a la versión 2 el Procedimiento de Gestión de aspectos e impactos ambientales, aprobada el 24-ene-2020
•La adopción del formato F-SIG-004 "Indicadores Ambientales ADR" el 24-ene-2020.
Adicionalmente, se observó la adopción de documentos en materia ambiental, como lo son CRITERIOS AMBIENTALES PARA LA COMPRA DE PRODUCTOS Y SERVICIOS, POLÍTICA DE USO DE BIENES CON MATERIAL RECICLADO, O, PLAN DE GESTIÓN INTEGRAL DE RESIDUOS PELIGROSOS, PROGRAMA DE SOSTENIBILIDAD AMBIENTAL, los cuales fueron presentados y aprobados en sesión N° 05 del comite Institucional de Gestión y Desempeño realizado el 20 de diciembre de 2020.</t>
  </si>
  <si>
    <t>Ante la carencia de un plan de mejoramiento frente al presente hallazgo, la Oficina de Control Interno corroboró la adopción de documentación el el Sistema Integrado de Gestión, asociadas al sistema de Gestión Ambiental, dentro de ellos planes, programas y/o políticas aprobadas por el Comité Institucional de Gestión y Desempeño, así como el despliegue de actividades tendientes a la implementación del mencionado sistema, que tal como lo mencionaro en los avances reportados para el mes de septiembre de 2020, se encuentran en proceso de implementación.
Por lo anterior, la Oficina de Control Interno observó que se gestionaron actividades tendientes a subsanar lo observado durante la auditoría, por lo cual se considera procedente determinar el cierre del hallazo.</t>
  </si>
  <si>
    <t>Inconsistencias en la ejecución de las actividades contenidas en el Plan de Implementación del Sistema Integrado de Gestión, debido a incumplimientos en el cronograma de trabajo (vigencia 2017) y falta de evidencias de las actividades ejecutadas.</t>
  </si>
  <si>
    <r>
      <t xml:space="preserve">Si bien el hallazgo fue aceptado por los responsables del proceso auditado, no se propuso Plan de Mejoramiento; no obstante, el concepto emitido por la Oficina de Control Interno fue el siguiente: "(...) sugiere se gestione el riesgo identificado y se fijen acciones de mejoramiento preventivas para mitigar las situaciones reportadas en este hallazgo, enfocadas al cumplimiento de los planes relacionados con el Sistema Integrado de Gestión y al aseguramiento del objetivo principal que es la implementación del mismo;(...). Por lo anterior, (...) </t>
    </r>
    <r>
      <rPr>
        <b/>
        <u/>
        <sz val="12"/>
        <color theme="1"/>
        <rFont val="Arial"/>
        <family val="2"/>
      </rPr>
      <t>este hallazgo continuará abierto hasta que se ejecuten las acciones necesarias para su gestión</t>
    </r>
    <r>
      <rPr>
        <sz val="12"/>
        <color theme="1"/>
        <rFont val="Arial"/>
        <family val="2"/>
      </rPr>
      <t>."</t>
    </r>
  </si>
  <si>
    <r>
      <t>Se indica por los responsables del proceso que "</t>
    </r>
    <r>
      <rPr>
        <i/>
        <sz val="12"/>
        <color theme="1"/>
        <rFont val="Arial"/>
        <family val="2"/>
      </rPr>
      <t xml:space="preserve">Teniendo en cuenta la descripción del hallazgo la Oficina de Planeación en la presente vigencia realizó un diagnóstico de la implementación del Sistema Integrado de Gestión - SIG, identificando los elementos comunes entre los subsistemas, así como las brechas de implementación de cada una de las normas; así mismo está en construcción un plan de trabajo para el fortalecimiento SIG en miras de articularlo con la formulación del proyecto de inversión de fortalecimiento asociado a la implementación del Modelo Integrado de Planeación y Gestión - MIPG. Lo anterior, hará parte de un plan de gestión del cambio, dado el impacto que tiene la integración de los elementos del SIG y el MIPG."
</t>
    </r>
    <r>
      <rPr>
        <sz val="12"/>
        <color theme="1"/>
        <rFont val="Arial"/>
        <family val="2"/>
      </rPr>
      <t xml:space="preserve">Se aporta como evidencia el Diagnóstico Sistema de Gestión emitido en febrero 2023, el cual tiene como objetivo </t>
    </r>
    <r>
      <rPr>
        <i/>
        <sz val="12"/>
        <color theme="1"/>
        <rFont val="Arial"/>
        <family val="2"/>
      </rPr>
      <t xml:space="preserve">"Realizar un diagnóstico del SIG para buscar optimizar los aspectos comunes entre los modelos referenciales y que permitan la innovación, mejora continua y toma de conciencia del SIG para la Agencia."
</t>
    </r>
    <r>
      <rPr>
        <sz val="12"/>
        <color theme="1"/>
        <rFont val="Arial"/>
        <family val="2"/>
      </rPr>
      <t xml:space="preserve">Si bien es cierto no es posible establecer una acción correctiva para subsanar el incumplimiento en la ejecución del plan de trabajo para la Implementación del Sistema Integrado de Gestión de la vigencia 2017, toda vez que actualmente se encuentra en vigencia el MIPG, por consiguiente conforme al informe OCI-2018-033, se sugirió por parte de esta Oficina gestionar el riesgo identificado y se fijen acciones de mejoramiento preventivas para mitigar las situaciones reportadas en este hallazgo, a partir de ello, se ha evidenciado por esta Oficina que se han realizado acciones como monitoreos cuatrimestrales por parte de los 23 procesos, También se evidencia que por parte de la Oficina de Planeación se brinda asesoría y acompañamiento a los Enlaces de los procesos frente al uso y consulta de los diferentes elementos del Sistema Integrado de Gestión en la Plataforma Isolucion tales como, documentos, indicadores y acciones para abordar riesgo, se actualizó la política de Administración del Riesgo en su versión 5 y actualmente se está actualizando a la versión 6, observando el constante acompañamiento por parte de la Oficina de Planeación para mitigar el hallazgo identificado, por lo anterior, se considera realizar el cierre efectivo del hallazgo. 
</t>
    </r>
  </si>
  <si>
    <r>
      <t>Si bien es cierto no es posible establecer una acción correctiva para subsanar el incumplimiento en la ejecución del plan de trabajo para la Implementación del Sistema Integrado de Gestión de la vigencia 2017, toda vez que dicho plan quedó obsoleto ante la entreda en vigencia del MIPG, por consiguiente conforme al informe OCI-2018-033, se sugirió por parte de esta Oficina gestionar el riesgo identificado y se fijen acciones de mejoramiento preventivas para mitigar las situaciones reportadas en este hallazgo, a partir de ello, se ha evidenciado por esta Oficina que se han realizado acciones como: monitoreos cuatrimestrales por parte de los 23 procesos, También se evidencia que por parte de la Oficina de Planeación se brinda asesoría y acompañamiento a los Enlaces de los procesos frente al uso y consulta de los diferentes elementos del Sistema Integrado de Gestión en la Plataforma Isolucion tales como, documentos, indicadores y acciones para abordar riesgo, se actualizó la política de Administración del Riesgo en su versión 5 y actualmente se está actualizando a la versión 6, se emitió un documento denominado</t>
    </r>
    <r>
      <rPr>
        <i/>
        <sz val="12"/>
        <color theme="1"/>
        <rFont val="Arial"/>
        <family val="2"/>
      </rPr>
      <t xml:space="preserve"> "Diagnóstico Sistema de Gestión"</t>
    </r>
    <r>
      <rPr>
        <sz val="12"/>
        <color theme="1"/>
        <rFont val="Arial"/>
        <family val="2"/>
      </rPr>
      <t xml:space="preserve"> emitido en febrero 2023, el cual tiene como objetivo</t>
    </r>
    <r>
      <rPr>
        <i/>
        <sz val="12"/>
        <color theme="1"/>
        <rFont val="Arial"/>
        <family val="2"/>
      </rPr>
      <t xml:space="preserve"> "Realizar un diagnóstico del SIG para buscar optimizar los aspectos comunes entre los modelos referenciales y que permitan la innovación, mejora continua y toma de conciencia del SIG para la Agencia." </t>
    </r>
    <r>
      <rPr>
        <sz val="12"/>
        <color theme="1"/>
        <rFont val="Arial"/>
        <family val="2"/>
      </rPr>
      <t xml:space="preserve">Frente a lo expueso, la Oficina de Control Interno considera que en la actualidad existe un constante acompañamiento por parte de la Oficina de Planeación para mitigar las situaciones que dieron origen al hallazgo,respecto a prevenir incumplimientos de los planes alienados a la implementación del SIG, por lo anterior, se considera realizar el cierre del hallazgo, dejando como recomendación la continua ejecución de acciones que eviten incumplir el plan de implementación del PIPG en la ADR.
</t>
    </r>
  </si>
  <si>
    <t>Debilidades en la caracterización de procesos publicadas en el Sistema Integrado de Gestión, respecto a la inobservancia de insumos para la identificación de los aportes que cada dependencia hace a la prestación del servicio, falta de identificación de responsables del proceso, no inclusión de estrategias para garantizar su operatividad, falta de justificación de actualización de los documentos e inconsistencias en el mantenimiento y mejora de los mismos.</t>
  </si>
  <si>
    <t>Desconocimiento del procedimiento Control de Documentos.</t>
  </si>
  <si>
    <t>Tres (3) socializaciones.</t>
  </si>
  <si>
    <t xml:space="preserve">Piedad Cuervo – Oficina  de Planeación </t>
  </si>
  <si>
    <t>La Oficina de Control Interno evidenció el cumplimiento de las dos (2) acciones propuestas, así como medidas adicionales en la plataforma ISolución, para que la aprobación de los documentos en el SIG, se den por las instancias autorizadas para ello.
Si bien la Oficina de Control Interno observó que el procedimiento PR-SPE-001 fue aprobado el día 26 de julio de 2019, por el Vicepresidente de Integración Productiva (E), aún cuando debía ser aprobado por la presidente de la Entidad, la Oficina de Planeación manifestó que en esa fecha estaba encargado de la Presidencia de la Agencia el Dr. Luis Alejandro Tovar Arias, de acuerdo con la resolución 232 de 2019 del Ministerio de Agricultura y Desarrollo Rural, con lo cual se sustenta dicha actuación.
Por lo anterior, se considera que las medidas adoptadas han sido efectivas respecto a la utilización del Sistema Integrado de Gestión y la aprobación de documentos por parte de los responsables autorizados para ello, por lo cual se considera pertinente el cierre del hallazgo.</t>
  </si>
  <si>
    <t>Baja receptividad a los lineamientos de la Oficina de Planeación.</t>
  </si>
  <si>
    <t xml:space="preserve">2. Socialización de temas del Sistema Integrado de Gestión – SIG, en el Comité de Gestión y Desempeño.  </t>
  </si>
  <si>
    <t>Mónica Márquez y Jefe Oficina de Planeación</t>
  </si>
  <si>
    <t>5-ago-2019
17-ago-2020</t>
  </si>
  <si>
    <r>
      <rPr>
        <b/>
        <sz val="12"/>
        <color theme="1"/>
        <rFont val="Arial"/>
        <family val="2"/>
      </rPr>
      <t>Seguimiento Agosto 2019</t>
    </r>
    <r>
      <rPr>
        <sz val="12"/>
        <color theme="1"/>
        <rFont val="Arial"/>
        <family val="2"/>
      </rPr>
      <t xml:space="preserve">
La Oficina de Planeación lideró dos (2) Comités de Gestión y Desempeño el 21 de enero y el 14 de junio de 2019, los cuales tuvieron como objetivo "Presentar al Comité (…) para aprobación: 1. Modificación del Mapa de Procesos (…)" y "Presentar temas que permitan la implementación y mejora del Modelo Integrado de Planeación y Gestión para su revisión y aprobación del Comité (...)" respectivamente.
</t>
    </r>
    <r>
      <rPr>
        <b/>
        <sz val="12"/>
        <color theme="1"/>
        <rFont val="Arial"/>
        <family val="2"/>
      </rPr>
      <t xml:space="preserve">
Seguimiento Agosto 2020
</t>
    </r>
    <r>
      <rPr>
        <sz val="12"/>
        <color theme="1"/>
        <rFont val="Arial"/>
        <family val="2"/>
      </rPr>
      <t>Para el 1er Comité de Gestión y Desempeño llevada a cabo el  21 de enero de 2020, se presentó a los miembros del Comité para revisión y aprobación el Plan de Acción de la ADR – Vigencia 2020
Para el 2do Comité de Gestión y Desempeño llevada a cabo el  30 de enero de 2020, se presentó a los miembros del Comité El Plan Estratégico de Talento Humano, Plan Institucional de Formación y Capacitación, Plan de Bienestar e Incentivos, Plan Anual de Seguridad y Salud en el Trabajo, Plan Anual de Vacantes, Plan de previsión de Recursos Humanos y el Plan Anticorrupción y de Atención al Ciudadano – PAAC.
Para el 5to Comité de Gestión y Desempeño llevada a cabo el  de mayo de 2020, se incluyo temas de la Oficina de Planeación con respecto a: 
Seguimiento primer trimestre  indicadores Plan de Acción Institucional - Resultados evaluación FURAG - Socialización de los Planes operativos. 
Para el 6to Comité de Gestión y Desempeño, llevado a cabo el 27 de julio de 2020, se realizó la Presentación para aprobación de los cambios al Mapa de Procesos de la ADR, Presentación de la metodología para la actualización del Plan de Implementación - MIPG</t>
    </r>
  </si>
  <si>
    <t>Desconocimiento de los lineamientos y documentos que conforman el Sistema Integrado de Gestión y los Subsistemas de Gestión de Seguridad y Salud en el Trabajo (SG-SST) y Seguridad de la Información (SGSI) por parte de los usuarios. Desconocimiento en cuanto a la existencia de documentos y/o políticas, rutas de acceso para consulta en el sistema e información general del mismo, evaluado mediante la aplicación de encuestas presenciales y virtuales.</t>
  </si>
  <si>
    <t>Falta de compromiso del personal en general con el Sistema Integrado de Gestión - SIG.</t>
  </si>
  <si>
    <t>1. Socialización del Sistema Integrado de Gestión – SIG (Componentes, temas y Módulos Isolución y responsabilidades del personal frente a éste)</t>
  </si>
  <si>
    <t xml:space="preserve"> Tres (3) jornadas de socialización.</t>
  </si>
  <si>
    <t xml:space="preserve">Oficina de Planeación </t>
  </si>
  <si>
    <t>Iván Arturo Márquez Rincón</t>
  </si>
  <si>
    <r>
      <rPr>
        <b/>
        <sz val="12"/>
        <color theme="1"/>
        <rFont val="Arial"/>
        <family val="2"/>
      </rPr>
      <t>Seguimiento 2019</t>
    </r>
    <r>
      <rPr>
        <sz val="12"/>
        <color theme="1"/>
        <rFont val="Arial"/>
        <family val="2"/>
      </rPr>
      <t xml:space="preserve">
Si bien la Oficina de Control Interno evidencia la ejecución de tres (3) jornadas de inducción el 28 de febrero de 2018, 6 de junio y 8 de julio, en las cuales (de acuerdo a las presentaciones presentadas como evidencia) se expuso lo relacionado con el Sistema Integrado de Gestión de la Entidad; no obstante, considerando que el hallazgo consideraba el desconocimiento de los lineamientos y documentos del SGI, el SG-SST y el SGSI en colaboradores (personal de planta y contratistas), la Oficina de Control interno no considera procedente determinar el cierre de la acción de mejoramiento propuesta, toda vez que las jornadas de inducción ejecutadas tuvieron una cobertura del 5,5% respecto al total de funcionarios de la Agencia (Planta temporal y permanente sin incluir contratistas), aun cuando la causa identificada por el proceso auditado menciona la "Falta de compromiso </t>
    </r>
    <r>
      <rPr>
        <b/>
        <u/>
        <sz val="12"/>
        <color theme="1"/>
        <rFont val="Arial"/>
        <family val="2"/>
      </rPr>
      <t>del personal en general</t>
    </r>
    <r>
      <rPr>
        <sz val="12"/>
        <color theme="1"/>
        <rFont val="Arial"/>
        <family val="2"/>
      </rPr>
      <t xml:space="preserve"> con el Sistema Integrado de Gestión - SIG." (negrita y subrayado fuera de texto).
</t>
    </r>
    <r>
      <rPr>
        <i/>
        <sz val="12"/>
        <color theme="1"/>
        <rFont val="Arial"/>
        <family val="2"/>
      </rPr>
      <t xml:space="preserve">
</t>
    </r>
  </si>
  <si>
    <t>La Oficina de Control Interno evidenció que se han adelantado múltiples actividades de sensibilización del Sistema integrado de Gestión (Isolución), a través de capacitaciones, cuya participación es multidisciplinaria, así como de manera específica a algunas áreas de la Entidad, por lo cual se considera que, además del cumplimiento de las tres(3) acciones propuestas, se han buscado tomar correctivos dentro del proceso, por lo cual se considera viable el cierre del hallazgo.</t>
  </si>
  <si>
    <r>
      <rPr>
        <b/>
        <sz val="12"/>
        <color theme="1"/>
        <rFont val="Arial"/>
        <family val="2"/>
      </rPr>
      <t>Seguimiento 2020</t>
    </r>
    <r>
      <rPr>
        <sz val="12"/>
        <color theme="1"/>
        <rFont val="Arial"/>
        <family val="2"/>
      </rPr>
      <t xml:space="preserve">
La Oficina de Planeación informó que "Durante las vigencias 2018 y 2019 se realizaron actividades de  capacitación, socialización y divulgación. En la vigencia 2020 se llevó a cabo una capacitación explicando el Modelo Integrado de Planeación y Gestión y los lineamientos para la implementación de cada política.".
De lo anterior, se obtuvo evidencia de:
•Listados de asistencia del 27-09-2019 y 30-09-2019 cuyo objeto fue "Capacitación Isolucion y matriz de rtiesgos del proceso", dirgida a personal de la Dirección de Adecuación de Tierras
•Listado de asistencia del 15-05-2019 cuyo objeto fue "Divulgación de procedimiento de Control de Documentos Versión 4".
• Listado de Asistencia del 13-02-2019 "Conoce Isolución", cuyo proposito fue la explicación del módulo de tareas a personal de la Oficina de Planeación.
• Listado de asistencia del 29-03-2019 cuyo objeto fue "Socialziación módulo de documentación - Isolucion".
•Listado de asistencia del 20-09-2019 cuyo objeto fue "Socialización Isolucion y matriz de rtiesgos del proceso", dirgida a personal de la Oficina Jurídica.
• Listado de asistencia del 29-03-2019 cuyo objeto fue "Socialziación mroles, permisos y funcionamiento - Isolucion".
• Listado de asistencia del 04-12-2018 cuyo objeto fue "Socialziación procedimento control de documentos".
• Soportes de capacitación realizada sobre el Módelo Integrado de Planeación y Gestión a través de Teams, el 8 de mayo de 2020.
• Listados de asistencia del 11 de marzo de 2020, de inducción realizada a líderes del procesos, en los que se abordaron temas relacionados con el Sistema Integrado de Gestión.
• Capacitación Conceptos generales, políticas de administración del riesgo, dimensiones del MI PG (2 sesión) del 20-may-2020</t>
    </r>
  </si>
  <si>
    <t>Falta de sentido de pertenencia con la Entidad por parte de los funcionarios y contratistas.</t>
  </si>
  <si>
    <t xml:space="preserve">2. Diseño y divulgación de campaña para socialización de la documentación general de la entidad (políticas: SIG, SGSST, Administración del Riesgo; Manejo de la Información; Código de Integridad, Mapa de Riesgos)    </t>
  </si>
  <si>
    <t>Una (1) campaña de divulgación.</t>
  </si>
  <si>
    <r>
      <t>La Oficina de Planeación manifestó que</t>
    </r>
    <r>
      <rPr>
        <i/>
        <sz val="12"/>
        <color theme="1"/>
        <rFont val="Arial"/>
        <family val="2"/>
      </rPr>
      <t xml:space="preserve"> "Se realizaron campañas comunicativas con los temas relacionados a través de boletines, correos electrónicos y carteleras.
En el mes de abril del 2020 se realizó la socialización de la Matriz de Riesgo de Corrupción a las UTT's, se realizó el respectivo informe de la actividad evaluando la satisfacción de los participantes.
Se realizo por medio de correo la socialización de la Administración del Riesgo de Corrupción en capsulas informativas".
</t>
    </r>
    <r>
      <rPr>
        <sz val="12"/>
        <color theme="1"/>
        <rFont val="Arial"/>
        <family val="2"/>
      </rPr>
      <t xml:space="preserve">
De lo anterior se evidenció la elaboración del informe de la "ACTIVIDAD SOCIALIZACIÓN Y DIVULGACIÓN DE LA MATRIZ DE IDENTIFICACIÓN,
ANÁLISIS Y EVALUACIÓN DE RIESGOS DE CORRUPCIÓN DE LA ENTIDAD", el cual es el resultado de la socialización a las UTTs la política del riesgo y la aplicabilidad frente a la matriz de identificación, análisis y evaluación de riesgos de corrupción de la Entidad, en la vigencia 
De igual forma se observó la divulgación de campañas asociadas al código de integridad, relacionadas con "Campaña Sello de Integridad" (Abr-2020), "Encuesta apropiación Código de integridad" (Mar-2020) y "Sensibilización Código de Integridad (https://web.microsoftstream.com/video/f4acfa70-aeb6-4c47-a480-00f8a085e63e)" (may-2020), las cuales han sido divulgadas masivamente por correo electrónico.
Aunado a lo anterior, la Oficina de Control Interno corroboró que el día 21/06/2019 se envió por medio de correo electrónico a toda la Agencia la Campaña de divulgación "¡Te invitamos a que conozcas más el Sistema Integrado de Gestión - SIG!"  no considera procedente determinar el cierre del hallazgo.</t>
    </r>
  </si>
  <si>
    <t>Desconocimiento por parte de los líderes de proceso de las responsabilidades que dicho rol requiere frente al Sistema Integrado de Gestión – SIG.</t>
  </si>
  <si>
    <t xml:space="preserve">3. Socialización de temas del Sistema Integrado de Gestión – SIG, en el Comité de Gestión y Desempeño.  </t>
  </si>
  <si>
    <t>Tres (3) jornadas de socialización</t>
  </si>
  <si>
    <t>Inobservancia de roles e incumplimiento de la Política de Administración del Riesgo adoptada por la Entidad y de las Acciones de Mejoramiento, referentes a controles sin efecto sobre los niveles de probabilidad y/o impacto de los riesgos, riesgos sin valoración residual, medidas de respuesta que no fueron acordes con la zona de riesgo residual, riesgos en valoración extrema sin planes de contingencia, procesos sin riesgos identificados, entre otros.</t>
  </si>
  <si>
    <t>Deficiencias del módulo “RIESGOS DAFP” de la herramienta ISOLUCIÓN</t>
  </si>
  <si>
    <t>1. Solicitud de modificar el modulo “RIESGOS DAFP” de acuerdo con la nueva metodología de la Función Pública aprobada en el mes de octubre de 2018</t>
  </si>
  <si>
    <t>Iván Arturo Márquez Rincón
Maicol Stiven Zipamocha Murcia</t>
  </si>
  <si>
    <r>
      <rPr>
        <b/>
        <sz val="12"/>
        <color theme="1"/>
        <rFont val="Arial"/>
        <family val="2"/>
      </rPr>
      <t>Seguimiento 2019</t>
    </r>
    <r>
      <rPr>
        <sz val="12"/>
        <color theme="1"/>
        <rFont val="Arial"/>
        <family val="2"/>
      </rPr>
      <t xml:space="preserve">
La Oficina de Planeación envió oficio con radicado No. 20192200008532, del 21 de febrero de 2019 al proveedor ISOLUCION, solicitando siete (7) ajustes a la herramienta, entre ellos "(...) 1. Actualizar el modulo de riesgos, teniendo en cuenta los cambios presentados en al norma de la Función Pública relacionados con la actualización de la metodología de riesgos. (...)". Al respecto, mediante oficio N° 20196100013321 del 4 de marzo de 2019, el Director de Servicio al Cliente de ISOLUCION S.A. emitió respuesta a las solicitudes, destacando la emitida respecto al primer punto, a la cual se mencionó que el "(...) área de desarrollo adelanta el proceso de construcción de los cambios, por lo cual se tiene planeado estar liberando estos cambios, durante el segundo semestre de 2019. (...)".</t>
    </r>
  </si>
  <si>
    <r>
      <t xml:space="preserve">Se evidencia por parte de la Oficina de Control Interno que conforme a la actualización de la Guia para la Administración del Riesgo y el Diseño de Controles en Entidades Púbicas  en su versión 5, por parte de la Oficina de Planeación se han realizado los ajustes necesarios para la actualización del Sistema Integrado de Gestión, acompañando y asesorando a los diferentes procesos para fortalecer con ellos los riesgos de gestión y de corrupción en cada uno de los componentes; como evidencia, se toma por parte de esta Oficina captura de pantalla del aplicativo ISOLUCION donde se evidencia que en el modulo </t>
    </r>
    <r>
      <rPr>
        <i/>
        <sz val="12"/>
        <rFont val="Arial"/>
        <family val="2"/>
      </rPr>
      <t>"Riesgos DAFP"</t>
    </r>
    <r>
      <rPr>
        <sz val="12"/>
        <rFont val="Arial"/>
        <family val="2"/>
      </rPr>
      <t xml:space="preserve">, actualmente cumple con los niveles de probabilidad y/o impacto de los riesgos, riesgos con valoración residual, medidas de respuesta, riesgos en valoración extrema sin planes de contingencia, todos los 23 procesos con los riesgos identificados.
Por lo anterior, es procedente el cierre del hallazgo. </t>
    </r>
  </si>
  <si>
    <r>
      <rPr>
        <b/>
        <sz val="12"/>
        <color theme="1"/>
        <rFont val="Arial"/>
        <family val="2"/>
      </rPr>
      <t>Seguimiento 2023</t>
    </r>
    <r>
      <rPr>
        <sz val="12"/>
        <color theme="1"/>
        <rFont val="Arial"/>
        <family val="2"/>
      </rPr>
      <t xml:space="preserve">
Se indicó por parte de los responsables del proceso que </t>
    </r>
    <r>
      <rPr>
        <i/>
        <sz val="12"/>
        <color theme="1"/>
        <rFont val="Arial"/>
        <family val="2"/>
      </rPr>
      <t xml:space="preserve">"Teniendo en cuenta la descripción del hallazgo la Oficina de Planeación como supervisores del contrato con el proveedor de la plataforma Isolucion desde que se conoció el actualización de la Guía para la administración del riesgo y el diseño de controles en entidades públicas versión 5 de la vigencia 2020 por parte del DAFP, se solicitó al proveedor el ajuste de la metodología del módulo de riesgos, el cual fue entregado cumpliendo por todos los parámetros establecidos en la guía del DAFP en la vigencia 2022." </t>
    </r>
    <r>
      <rPr>
        <sz val="12"/>
        <color theme="1"/>
        <rFont val="Arial"/>
        <family val="2"/>
      </rPr>
      <t xml:space="preserve">
Se evidencia por parte de la Oficina de Control Interno que conforme a la actualización de la Guia para la Administración del Riesgo y el Diseño de Controles en Entidades Púbicas  en su versión 5, por parte de la Oficina de Planeación se han realizado los ajustes necesarios para la actualización del Sistema Integrado de Gestión, acompañando y asesorando a los diferentes procesos para fortalecer con ellos los riesgos de gestión y de corrupción en cada uno de los componentes; como evidencia, se toma por parte de esta Oficina captura de pantalla del aplicativo ISOLUCION donde se evidencia que en el modulo "Riesgos DAFP", actualmente cumple con los niveles de probabilidad y/o impacto de los riesgos, riesgos con valoración residual, medidas de respuesta, riesgos en valoración extrema sin planes de contingencia, todos los 23 procesos con los riesgos identificado y los roles se dan a través del aplicativo Aranda. Por lo anterior se concidera procedente el cierre de la acción. </t>
    </r>
  </si>
  <si>
    <t>2. Generar una herramienta que permita la construcción del mapa de riesgos de la ADR de acuerdo con la nueva metodología del DAFP.</t>
  </si>
  <si>
    <t>Un (1) libro de Excel parametrizado</t>
  </si>
  <si>
    <r>
      <rPr>
        <b/>
        <sz val="12"/>
        <color theme="1"/>
        <rFont val="Arial"/>
        <family val="2"/>
      </rPr>
      <t>Seguimiento Agosto 2019</t>
    </r>
    <r>
      <rPr>
        <sz val="12"/>
        <color theme="1"/>
        <rFont val="Arial"/>
        <family val="2"/>
      </rPr>
      <t xml:space="preserve">
Si bien la Oficina de Control Interno evidencia el diseño y aplicación de la matriz de Excel parametrizada para la construcción del mapa de riesgos de corrupción (vigencia 2019), no se considera procedente determinar el cierre de la acción toda vez que en el desarrollo de seis (6) auditorias de aseguramiento se identificaron situaciones relacionadas con el incumplimiento de diferentes aspectos de la Política de Administración del Riesgo por parte de los procesos de la Entidad.
</t>
    </r>
    <r>
      <rPr>
        <b/>
        <sz val="12"/>
        <color theme="1"/>
        <rFont val="Arial"/>
        <family val="2"/>
      </rPr>
      <t>Seguimiento Agosto 2020</t>
    </r>
    <r>
      <rPr>
        <sz val="12"/>
        <color theme="1"/>
        <rFont val="Arial"/>
        <family val="2"/>
      </rPr>
      <t xml:space="preserve">
La Oficina de Planeacion desarrolló una matriz en excel la cual viene aplicando a partir de noviembre de 2018 para la identificación e identificación de riesgos de gestión y de corrupción la cual cumple con todos los parámetros establecidos por la Política de Administración del Riesgo de la ADR.
De acuerdo con las auditorías realizadas y las observaciones de control interno se han realizado ajustes en la redacción de los riesgos, la descripción y los controles para mejorar la gestión del riesgo, sin embargo se aclara que los hallazgos no son generados por la herramienta en sí, lo cual se puede evidenciar en los mapas de riesgos de procesos publicados en el listado maestro de registros en ISOLUCION. </t>
    </r>
  </si>
  <si>
    <t>Respecto a la presente acción es pertinente indicar que, si bien se observó la adopción de la herramienta para la construcción de los mapas de riesgos de la Entidad, y que si bien es cierto que los hallazgos y/u observaciones elevadas por la Oficina de Control interno sobre el incumplimiento a la Política de Administración del Riesgo no se originan específicamente por la herramienta aquí propuesta, la misma puede verse indirectamente involucrada, y aún así, al haber dado cumplimiento a la presente acción, la situación que origina el hallazgo persiste, por lo cual, es pertinente que se analicen alternativas al interior del proceso para subsanar el hallazgo, con el fin de evitar la reiteración de estos hechos.</t>
  </si>
  <si>
    <t>Complejidad de la Política de Administración del Riesgos con respecto a la madurez del Sistema Integrado de Gestión –SIG de la Agencia de Desarrollo Rural –ADR.</t>
  </si>
  <si>
    <t xml:space="preserve">3. Modificación de la Política de Administración del Riesgo de acuerdo con la Guía del DAFP emitida en el mes de octubre de 2018. </t>
  </si>
  <si>
    <t>Nueva versión de la Política de Administración del Riesgo de la ADR</t>
  </si>
  <si>
    <t>Claudia Marcela Martínez, Mónica Márquez Ruiz, Piedad Cuervo.
Comité Institucional de Gestión y Desempeño</t>
  </si>
  <si>
    <t>Si bien la Oficina de Control interno evidencia la adopción por parte del Comité de Coordinación de Control Interno de la Política de Administración del Riesgo de la Entidad, mediante el acta N~ 04 de 2018 del 29 de noviembre de 2018, no se considera procedente determinar el cierre del hallazgo, toda vez que esta presenta diferencias respecto a la Guía de Riesgos del DAFP (Versión 4), específicamente, en lo relacionado con el desplazamiento de cuadrantes del impacto inherente para determinar el impacto residual para los riesgos de corrupción, toda vez que la Guía de Riesgos del DAFP (Versión 4) establece que @Tratándose de riesgos de corrupción únicamente hay disminución de probabilidad. (...)@&lt; no obstante, la Política de Administración[en del Riesgo de la Entidad, en su numeral 13.2. establece el desplazamiento en impacto aun para los riesgos de corrupción.</t>
  </si>
  <si>
    <t>Se evidencia por parte de esta Oficina la actualización de la Pólitica de Administración del Riesgo a la versión No. 5, aprobada el 8 de septiembre de  2022 el cual se ajusta con los niveles de probabilidad y/o impacto de los riesgos, riesgos con valoración residual, medidas de respuesta que acordes con la zona de riesgo residual y planes de contingencia,evidenciando la efectividad en la ejecución de la auditoría PAAC enero-abril 2023, toda vez que se validó que las situacines identificadas en el presente hallazgo no fueron reiterativas y según el  informe de la misma OCI-2023-012 no se expusieron situaciones relacionadas con el origen del hallazgo, toda vez que actualmente se cuenta con niveles de probabilidad y/o impacto de los riesgos, riesgos con valoración residual, medidas de respuesta acordes con la zona de riesgo residual,planes de contingencia, y los 23 procesos con los riesgos identificados. Por lo anterior, se da el cierre efectivo del hallazgo.</t>
  </si>
  <si>
    <t xml:space="preserve">Se evidencia por parte de esta Oficina la actualización de la Pólitica de Administración del Riesgo a la versión No. 5, aprobada el 8 de septiembre de  2022 el cual se ajusta con los niveles de probabilidad y/o impacto de los riesgos, riesgos con valoración residual, medidas de respuesta que acordes con la zona de riesgo residual, riesgos en valoración extrema con planes de contingencia, la efectividad se verá supeditada a los resultados de la auditoría PAAC, encontrando que en el informe OCI-2023-012 no se expusieron situaciones relacionadas con el origen del hallazgo, toda vez que actualmente se cuenta con niveles de probabilidad y/o impacto de los riesgos, riesgos con valoración residual, medidas de respuesta acordes con la zona de riesgo residual,planes de contingencia, y los 23 procesos con los riesgos identificados. </t>
  </si>
  <si>
    <t>Desconocimiento de la gestión de riesgos en forma general por parte de la ADR.</t>
  </si>
  <si>
    <t>4. Realizar capacitación en la Política de Administración del Riesgo (Versión 2)</t>
  </si>
  <si>
    <t>Un (1) Capacitación</t>
  </si>
  <si>
    <t>Claudia Marcela Martínez, Mónica Márquez Ruiz, Piedad Cuervo</t>
  </si>
  <si>
    <t>La Oficina de Planeación, mediante capacitación efectuada el 4 de diciembre de 2019, realizo la divulgación de la segunda versión de la Política de Administración del Riesgo adoptada por la Entidad mediante el acta N~ 04 de 2018 del 29 de noviembre de 2018 del Comité de Coordinación de Control Interno, en este sentido se considera procedente determinar el cumplimiento de la acción de mejoramiento propuesta.</t>
  </si>
  <si>
    <t xml:space="preserve">La Oficina de Planeación, ha realizado la divulgación de la Política de Administración del Riesgo adoptada por la Entidad mediante el acta N~ 04 de 2018 del 29 de noviembre de 2018 del Comité de Coordinación de Control Interno, en este sentido se considera procedente determinar el cierre de la acción de mejoramiento propuesta. Evidenciando el cumplimiento de la acción propuesta. </t>
  </si>
  <si>
    <t>Complejidad de la Política de Administración del Riesgos con respecto a la madurez del SIG de la Agencia de Desarrollo Rural –ADR.</t>
  </si>
  <si>
    <t>5. Construcción de un nuevo mapa de riesgos de acuerdo con la Política de Administración del Riesgo (Versión 2). Se prioriza el mapa de riesgos de corrupción para su publicación en enero de 2019.</t>
  </si>
  <si>
    <t>Veintiún (21) mapas de riesgos (1 por cada proceso)</t>
  </si>
  <si>
    <t>La Oficina de Planeación informó que "Se construyo el mapa de riesgos de corrupción para la vigencia 2019 que se encuentra publicado en la pagina WEB de la ADR en el enlace https://www.adr.gov.co/atencion-al-ciudadano/transparencia/planeacion/Paginas/plan-anticorrupcion-y-atencion-al-ciudadano.aspx.
Los mapas de riesgos de gestión se publicaron en el Listado Maestro de Registros de ISOLUCION en el mes de agosto de 2019 y durante el mes de diciembre de 2019 se elaboró el mapa de riesgos de corrupción para la vigencia 2020, el cual fué aprobado por el Comité Institucional de Gestión y Desempeño del 30/01/2020".
A partir de lo informado por la Oficina de Planeación (Responsable del proceso auditado), se realizó una verificación evidenciando la contrucción de los mapas de riesgos de corrupción y gestión para la vigencia 2020.</t>
  </si>
  <si>
    <t xml:space="preserve">Se observó que la ADR realizó la actualización del mapa de riesgos de los 23 procesos, tanto de corrupción como de gestión, en cumplimiento de la Guía de Administración del riesgo, por consiguiente se considera el cierre efectivo de la acción. </t>
  </si>
  <si>
    <t>Se evidencia por parte de esta Oficina del mapa de riesgos de los veintitres (23) procesos ajustados a la última versión de la Pólitica de Administración del Riesgo  (versión No. 5), aprobada el 8 de septiembre de  2022.
Conforme a los resultados de la auditoría OCI-2023-012, se evidenció que no se expusieron observaciones relacionadas con el origen del hallazgo, dando el cumplimiento efectivo de la acción.</t>
  </si>
  <si>
    <t>Inconsistencias en los reportes de avance de ejecución del Plan de Acción |Institucional (vigencia 2018), con relación a diferencias entre la información registrada en el aplicativo ISOLUCIÓN y la “Matriz Plan de Acción ADR 2018”; incumplimiento o cumplimiento extemporáneo de actividades y/o metas establecidas en el Plan de Acción, evidencias incompletas o que no guardaron relación con los avances de ejecución reportados en el aplicativo ISOLUCIÓN y grado de avance en el cumplimiento de las metas del Plan de Acción registrado en el aplicativo ISOLUCIÓN que no guardó relación con las evidencias registradas.</t>
  </si>
  <si>
    <t>Insuficiencia de recurso humano vinculado a la Oficina de Planeación para realizar las actividades correspondientes al Sistema de Gestión Ambiental.</t>
  </si>
  <si>
    <t>1. Contratación de profesional con perfil especializado en la implementación del sistema de gestión ambiental.</t>
  </si>
  <si>
    <t>Un (1) contrato</t>
  </si>
  <si>
    <t>Jefe Oficina de Planeación</t>
  </si>
  <si>
    <r>
      <t xml:space="preserve">La Oficina de Planeación informó que: </t>
    </r>
    <r>
      <rPr>
        <i/>
        <sz val="12"/>
        <color theme="1"/>
        <rFont val="Arial"/>
        <family val="2"/>
      </rPr>
      <t>"(…) A partir de mayo de 2019 se contó con la Profesional Juliana Gómez Ingeniera Ambiental (Contrato No. 338 - 2019) quien adelantó actividades para la implementación del Sistema de Gestión Ambiental logrando la construcción de 20 matrices de impactos y aspectos ambientales para diferentes procesos, UTT y Distritos de Adecuación de Tierras y generando otros documentos que hacen parte del sistema los cuales se anexan y se encuentran en proceso de implementación durante el 2020 y 2021. Se anexa el listado de los documentos elaborados durante la vigencia de 2019 relativos al Sistema de Gestión Ambiental".</t>
    </r>
    <r>
      <rPr>
        <sz val="12"/>
        <color theme="1"/>
        <rFont val="Arial"/>
        <family val="2"/>
      </rPr>
      <t xml:space="preserve">
De lo cual, la Oficina de Control Interno corroboró lo siguiente:
Se suscrbió el contrato 338 de 2019, cuyo objeto es "Apoyar a la Oficina de Planeación en la elaboración de estudios, programas y campañas ambientales requeridos para la Implementación del Sistema de Gestión Ambiental y su armonización en el Modelo Integrado de Planeación y Gestión".</t>
    </r>
  </si>
  <si>
    <t>La Oficina de Control Interno, adicional al contrato suscrito de acuerdo con la acción propuesta, observó en isolucion la adopción y/o actualización de los siguientes documentos, en los cuales participó la contratista:
•Se encuentran cargados diez (10) documentos denominados "Matriz de Impactos ambientales" correspondientes a las sedes de Bogotá, Cartagena, Ibagué, Medellín, Montería, Neiva, Pasto, Santa Marta, Tunja y Cundinamarca, desconocimiento la carencia de esta matriz para las sedes de Popayán, Manizales y Villavicencio.
• Se observó diez (10) documentos denominados "Matriz de Aspectos e Impactos Ambientales", correspondientes a diez) distritos de adecuación de tierras, de mediana y gran escala.
•Se actualizó a la versión 2 el Procedimiento de Gestión de aspectos e impactos ambientales, aprobada el 24-ene-2020
•La adopción del formato F-SIG-004 "Indicadores Ambientales ADR" el 24-ene-2020.
Por lo anterior se considera procedente el cierre de la acción.</t>
  </si>
  <si>
    <t>Asignación de tareas a los profesionales de la Oficina de Planeación adicionales a las incluidas en el plan de acción anual.</t>
  </si>
  <si>
    <t>2. Reprogramar las acciones retrasadas dentro del plan de acción 2018.</t>
  </si>
  <si>
    <t>Un (1) cronograma</t>
  </si>
  <si>
    <t>La Oficina de Control Interno observó la reprogramación de cinco (5) actividades que se encontraban en el Plan de Acción Institucional (Vigencia 2018) mediante la inclusión de cuatro (4) indicadores y una (1) actividad en el Plan de Acción Institucional (Vigencia 2019).</t>
  </si>
  <si>
    <t xml:space="preserve">La Oficina de Control Interno observó la reprogramación de cinco (5) actividades que se encontraban en el Plan de Acción Institucional (Vigencia 2018) mediante la inclusión de cuatro (4) indicadores y una (1) actividad en el Plan de Acción Institucional (Vigencia 2019). Por consiguiente se considersa la acción cumplida. </t>
  </si>
  <si>
    <t>3. Programar con mayor holgura las actividades para el año 2019.</t>
  </si>
  <si>
    <t>Plan de Acción Anual del SIG</t>
  </si>
  <si>
    <t>8-ago-2019
17-ago-2020</t>
  </si>
  <si>
    <r>
      <rPr>
        <b/>
        <sz val="12"/>
        <color theme="1"/>
        <rFont val="Arial"/>
        <family val="2"/>
      </rPr>
      <t>Seguimiento Agosto 2019</t>
    </r>
    <r>
      <rPr>
        <sz val="12"/>
        <color theme="1"/>
        <rFont val="Arial"/>
        <family val="2"/>
      </rPr>
      <t xml:space="preserve">
Se observó la elaboración y adopción del Plan de Acción Institucional para la vigencia 2019, el cual incluye, para el proceso de "Administración del Sistema Integrado de Gestión", cuatro (4) productos con igual numero de indicadores.
</t>
    </r>
    <r>
      <rPr>
        <b/>
        <sz val="12"/>
        <color theme="1"/>
        <rFont val="Arial"/>
        <family val="2"/>
      </rPr>
      <t xml:space="preserve">
Seguimiento Agosto 2020
</t>
    </r>
    <r>
      <rPr>
        <sz val="12"/>
        <color theme="1"/>
        <rFont val="Arial"/>
        <family val="2"/>
      </rPr>
      <t>La Oficina de Planeación manifestó que "La Oficina de Planeación realizó la reprogramación o reformulación de las acciones cuando se evidencian atrasos o dificultades en su cumplimiento".
No obstante, la Oficina de Control Interno no considera procedente determinar el cierre de la acción toda vez que en revisión de los resultados del informe OCI-2020-005 "Evaluación de la Gestión Institucional por Dependencias - Vigencia 2019", se observó que dichos indicaros no fueron ejecutados al 100%, quedando de la siguiente manera: 
Nivel de actualización del desarrollo del sistema de gestión de calidad: 76%
Nivel de cumplimiento del programa de auditoría: 80%
Nivel de avance en el diseño e implementación del sistema de gestión
ambiental: 96%
Nivel de avance en la gestión del mapa de riesgos de corrupción: 26%</t>
    </r>
  </si>
  <si>
    <t xml:space="preserve">Se evidencia por parte de la Oficina de Control Interno la elaboración de informes de seguimiento trimestrales al avance del Plan de Acción, los cuales se encuentran publicados en la página web de la entidad, y se observan la emisión de alertas preventivas de parte de la Oficina de Planeación dirigidas a las diferentes áreas que permiten observar que como segunda línea de defensa se está realizando el acompañamiento a las áreas en insentivar el cumplimiento al plan de acción. 
De acuerdo con la auditoría OCI- 2023-003, cinco dependencias no cumplieron con el 100% de las acciones de la vigencia 2022, dentro de las que se encontraba la Oficina de Planeación con un avance del 97%, en lo que se observó que la Actividad: “Elaborar informes trimestrales de seguimiento al Plan de Acción Institucional 2022”, se evidenció un porcentaje de cumplimento para esta actividad del 75% teniendo en cuenta que se determinó la entrega de 4 informes trimestrales con fecha máxima de 31 de diciembre de 2022 y que al corte del seguimiento aun faltaba un informe, no obstante, se evidencio con posterioridad el cumplimiento total de la acción.
Por lo anterior, se considera el cierre efectivo del hallazgo. </t>
  </si>
  <si>
    <r>
      <t>Se indica por los responsables del proceso que</t>
    </r>
    <r>
      <rPr>
        <i/>
        <sz val="12"/>
        <color theme="1"/>
        <rFont val="Arial"/>
        <family val="2"/>
      </rPr>
      <t xml:space="preserve"> "Trimestralmente, se elaboran informes de avance y ejecución del Plan de Acción vigente, en el cual se da cuenta del estado de: líneas estratégicas, objetivos estratégicos, dependencias e indicadores indiviualizados; lo cual permite generar las alertas necesarias que que eviten rezagos o incumplimientos en el cumplimiento consolidado. Evidencia:
https://www.adr.gov.co/transparencia/plan-de-accion/ "</t>
    </r>
    <r>
      <rPr>
        <sz val="12"/>
        <color theme="1"/>
        <rFont val="Arial"/>
        <family val="2"/>
      </rPr>
      <t xml:space="preserve"> Información que es validada por esta Oficina, adicionalmente, para el hallazgo 7 del informe OCI-2021-024 se aportó como evidecia alertas preventivas dirigidas a las diferentes áreas para recordar el aporte de evidencias y cargue ded reportes para el cumplimiento del Plan de Acción. Si bien es cierto, dentro del informe de auditoría OCI- 2023-003, cinco dependencias no cumplieron con el 100% de las acciones de la vigencia 2022 como se detalla a continuación: 
- Oficina de Planeación 97%
- Oficina de Tecnologías de la Información 93%
- Secretaría General 81%
- Vicepresidencia de Integración Productiva 75%
- Vicepresidencia de Proyectos 57%
Por parte de la Oficina de Planeación se está realizando acciones preventivas que permiten observar que como segunda línea de defensa se está realizando el acompañamiento a las áreas en insentivar el cumplimiento al Plan de Acción. Dando a lo anterior se da por cumplida y efectiva la acción, ya que el cumplimiento de los indicadores no depende 100% de la Oficina de Planeación y por lo expuesto en el presente seguimiento. </t>
    </r>
  </si>
  <si>
    <t>Deficiencia en la recopilación de evidencias que soportan la ejecución de las actividades del Plan de Acción.</t>
  </si>
  <si>
    <t>4. Ajustar la evidencia en ISOLUCIÓN sobre el cumplimiento del plan de acción.</t>
  </si>
  <si>
    <t>Corrección de la evidencia en los seis (6) productos del SIG.</t>
  </si>
  <si>
    <r>
      <rPr>
        <b/>
        <sz val="12"/>
        <color theme="1"/>
        <rFont val="Arial"/>
        <family val="2"/>
      </rPr>
      <t>Seguimiento Agosto 2020</t>
    </r>
    <r>
      <rPr>
        <sz val="12"/>
        <color theme="1"/>
        <rFont val="Arial"/>
        <family val="2"/>
      </rPr>
      <t xml:space="preserve">
La Oficina de Control Interno observó un (1) archivo Excel en el cual se registra el Log de actividades relacionadas con la modificación de indicadores; sin embargo, no fue posible observar en ISOLUCION la nueva evidencia cargada. En este sentido, considerando que los indicadores se reprogramaron para la vigencia 2019, se procedió a realizar la revisión de los reportes realizados a la fecha para el indicador: "Nivel de actualización del desarrollo del sistema de gestión de calidad", observando que en reporte de marzo de 2019 se menciona que "Se realizo la divulgación de la Política de Administración del riesgo V2 (...)" anexando como evidencia archivo Excel y presentación en PowerPoint relacionada con la construcción de los mapas de riesgos de gestión; no obstante, la actividad 3 establecía la sensibilización sobre el sistema integrado de gestión.
</t>
    </r>
    <r>
      <rPr>
        <b/>
        <sz val="12"/>
        <color theme="1"/>
        <rFont val="Arial"/>
        <family val="2"/>
      </rPr>
      <t>Seguimiento Agosto 2020</t>
    </r>
    <r>
      <rPr>
        <sz val="12"/>
        <color theme="1"/>
        <rFont val="Arial"/>
        <family val="2"/>
      </rPr>
      <t xml:space="preserve">
Se informó que </t>
    </r>
    <r>
      <rPr>
        <i/>
        <sz val="12"/>
        <color theme="1"/>
        <rFont val="Arial"/>
        <family val="2"/>
      </rPr>
      <t>"se incluyeron los soportes solicitados por la auditoria correspondientes a: a la actualización del sistema de gestión de calidad, el sistema ambiental, SST y seguridad de la información y mapa de riesgos. Las evidencias pueden consultarse en la dirección electrónica.
Adicionalmente en cumpliento de la actividad 3 que establecía la sensibilización sobre el sistema integrado de gestión el día 21/06/2019 se envió por medio de correo electrónico a toda la Agencia la Campaña de divulgación "¡Te invitamos a que conozcas más el Sistema Integrado de Gestión - SIG!" "</t>
    </r>
  </si>
  <si>
    <t>AUDITORÍA VIGENCIA 2021 (INFORME OCI-2021-024)</t>
  </si>
  <si>
    <t>Proceso Administración del Sistema Integrado de Gestión</t>
  </si>
  <si>
    <t>Incumplimiento de los lineamientos establecidos para el Control de Documentos del Sistema Integrado de Gestión.</t>
  </si>
  <si>
    <t>Informalidad en la ejecución del procedimiento</t>
  </si>
  <si>
    <t>1. Revisar, ajustar y actualizar el procedimiento PR-SIG-001 teniendo en cuenta la operatividad del proceso, ajustar los controles y lineamientos para el cumplimiento, en donde se determine un responsable para cada actividad, periodicidad y se defina cómo se realiza la misma, especificando la evidencia que soporta su cumplimiento.</t>
  </si>
  <si>
    <t>Procedimiento actualizado</t>
  </si>
  <si>
    <t>Correctiva</t>
  </si>
  <si>
    <t>Profesional Grupo SIG</t>
  </si>
  <si>
    <r>
      <t xml:space="preserve">Se evidencia por parte de la Oficina de Control interno que el Procedimiento PR-SIG-001 se encuentra en la versió 10, donde se evidencia  la asignación del responsable para cada actividad, la periodicida y se especifica la evidencia que soporta su cumplimiento. Adicionalmente se aportó por parte de los responsables del proceso los ajustes realizados a dicho documento, y la capsula informativa del 4 de mayo de 2022, en la que se indica  que el documento ya se encontraba disponible. Ahora bien, frente a la efectividad, por parte de la Oficina de Control Interno se analizó el procedimiento identificando los controles tendientes a atacar el hallazgo de la siguiente manera: 
- </t>
    </r>
    <r>
      <rPr>
        <i/>
        <sz val="12"/>
        <color theme="1"/>
        <rFont val="Arial"/>
        <family val="2"/>
      </rPr>
      <t xml:space="preserve">"d. Revisión y aprobación 
Los formatos, guías, manuales e instructivos serán aprobados por el líder del proceso." </t>
    </r>
    <r>
      <rPr>
        <sz val="12"/>
        <color theme="1"/>
        <rFont val="Arial"/>
        <family val="2"/>
      </rPr>
      <t xml:space="preserve"> ya no se realiza por parte de los Jefes de Oficina y el Secretario General.  
Adicionalmente la actividad 8 estableció "</t>
    </r>
    <r>
      <rPr>
        <i/>
        <sz val="12"/>
        <color theme="1"/>
        <rFont val="Arial"/>
        <family val="2"/>
      </rPr>
      <t xml:space="preserve">La persona que elabora o actualiza el documento desde ISOLUCIÓN envía a flujo de aprobación eligiendo al profesional que debe revisar cuando no este previamente determinado y siguiendo los lineamientos de las condiciones especiales (sección d) Los diferentes tipos de documento ya tienen predeterminado el funcionario que realizará la aprobación de los mismos.
ISOLUCIÓN genera un correo como aviso a los profesionales asignados que existe una tarea pendiente de revisión y aprobación de los documentos" 
-"c. Solicitud y elaboración de documentos Los Líderes de los procesos deben coordinar la revisión y actualización de los documentos de acuerdo a los cambios identificados en la normatividad, seguimiento a riesgos, hallazgos de auditorías internas o externas y cambios de metodologías con el fin de mantener la integridad del Sistema de Gestión.(...).Desde la creación de un documento, se genera la primera versión del mismo, cada vez que se actualice el documento, es importante guardar la trazabilidad en el el historial de cambios, allí se deberá colocar el numero versión a reemplazar, la fecha en que fue aprobada y la justificación del cambio o los principales cambios realizados."
</t>
    </r>
    <r>
      <rPr>
        <sz val="12"/>
        <color theme="1"/>
        <rFont val="Arial"/>
        <family val="2"/>
      </rPr>
      <t xml:space="preserve">
Para comprobar la efectividad, por parte de la Oficina de control interno, seleccionó una muestra de 10 procedimientos de la Entidad, evidenciando que todos contaban con elaborador, revisor y aprobador, junto con el control de cambios, dando cumplimiento a los lineamientos establecidos en el procedimiento PR-SIG-001 </t>
    </r>
  </si>
  <si>
    <t xml:space="preserve">Se analzó por parte de la Oficina de Control Interno el Procedimiento PR-SIG-001, evidenciando los controles implementados para superar el hallazgo frente al incumplimiento de los lineamientos establecidos para el Control de Documentos del Sistema Integrado de Gestión, el cual, según el informe OCI-2021-024 iba dirigido a falta de solicitud de documentos, Inconsistencias en el flujo de elaboración, revisión y aprobación de los documentos y Omisión en la descripción del historial de cambios en los documentos, situación que fue superada, toda vez que por parte de esta  Oficina comprobó su corrección, seleccionando una muestra de 10 procedimientos de la Entidad, evidenciando que todos contaban con elaborador, revisor y aprobador, junto con el control de cambios, dando cumplimiento a los lineamientos establecidos en el procedimiento PR-SIG-001 </t>
  </si>
  <si>
    <t>2. Socializar el procedimiento PR-SIG-001 al interior de la Entidad, a través de correo electrónico. Con los líderes de los procesos o su delegado, realizar una mesa de trabajo, hacer énfasis en la definición de las actividades de control descritas en los procedimientos de la Entidad, y se va a solicitar a cada líder de proceso o delegado las revise y haga los ajustes que correspondan.</t>
  </si>
  <si>
    <t>Correo electrónico</t>
  </si>
  <si>
    <t>Se evidencia por parte de la Oficina de Control Interno la socialización a través de correo electrónico del 3 de noviembre de 2021, pantallazos de capacitación realizada el 28 de abril de 2022 y el listado de asistencia a dicho evento.</t>
  </si>
  <si>
    <t>Despues de anaizar cada una de las evidencias se determina la socialización del procedimiento PR-SIG-001 al interior de la Entidad, , haciedo énfasis en la definición de las actividades de control descritas en los procedimientos de la Entidad. Por lo tanto en la evidencia entregada a esta Oficina de Control Interno  se identificó el cumplimiento de la meta propuesta,y se considera efectiva, ya que dentro de la muestra seleccionada por esta Oficina, los procedimientos actualizados cumplen con los controles establecidos en el procedimiento PR-SIG-001.</t>
  </si>
  <si>
    <t>Acta</t>
  </si>
  <si>
    <t>Registro de asistencia</t>
  </si>
  <si>
    <t>Falta de controles que permitan verificar el cumplimiento de los criterios establecidos en el Control de Documentos.</t>
  </si>
  <si>
    <t>3. Definir dentro del procedimiento, una actividad de control semestral de revisión por parte de la Oficina de Planeación, con el fin de validar el cumplimiento de los lineamientos establecidos.</t>
  </si>
  <si>
    <t>Actividad de control descrita en el procedimiento actualizado</t>
  </si>
  <si>
    <t>correctiva</t>
  </si>
  <si>
    <r>
      <t xml:space="preserve">Se evidencia por parte de esta Oficina que el Procedimiento PR-SIG-001 versió 10, en su numeral 6 actividad 12, incluye </t>
    </r>
    <r>
      <rPr>
        <i/>
        <sz val="12"/>
        <color theme="1"/>
        <rFont val="Arial"/>
        <family val="2"/>
      </rPr>
      <t xml:space="preserve">"Verificar los lineamientos del control de Documentos" </t>
    </r>
    <r>
      <rPr>
        <sz val="12"/>
        <color theme="1"/>
        <rFont val="Arial"/>
        <family val="2"/>
      </rPr>
      <t>la cual establece que</t>
    </r>
    <r>
      <rPr>
        <i/>
        <sz val="12"/>
        <color theme="1"/>
        <rFont val="Arial"/>
        <family val="2"/>
      </rPr>
      <t xml:space="preserve"> "La Oficina de Planeación realiza semestralmente una revisión general de los documentos con respecto a:
Solicitud de documentos, flujo de aprobación e historial de cambios"</t>
    </r>
    <r>
      <rPr>
        <sz val="12"/>
        <color theme="1"/>
        <rFont val="Arial"/>
        <family val="2"/>
      </rPr>
      <t>, evidenciando el cumplimiento a la acción. 
Se aporta como evidencia capturas de pantalla de las reuniones de seguimiento y acompañamiento de la Oficina de Planeación como segunda línea de defensa, reflejando la efectividad en la muestra seleccionada por la Oficina de Control Interno de los Procedimientos de la Entidad que actualmente se incluye control de cambios y elaborador, revisor y aprobador, cumpliendo los lineamientos establecidos en el procedimiento PR-SIG-001</t>
    </r>
  </si>
  <si>
    <t xml:space="preserve">Adicional a lo corroborado por la Oficina de Control Interno respecto a la adopción del control semestral de revisión por parte de la Oficina de Planeación de los documentos del SIG, Se aporta como evidencia capturas de pantalla de las reuniones de seguimiento y acompañamiento de la Oficina de Planeación como segunda línea de defensa, reflejando la que se ha buscado prevenir y mitigar la situación que originó el hallazgo. </t>
  </si>
  <si>
    <t xml:space="preserve">4. Dar apertura a un caso ante ISOLUCIÓN soporte@isolucionsac.com.co para la posibilidad de parametrizar el módulo - Control de Documentos, con el fin de continuar con cada uno de los pasos y evitar la omisión del proceso establecido. </t>
  </si>
  <si>
    <t>Un correo apertura del caso y un correo de respuesta</t>
  </si>
  <si>
    <t xml:space="preserve">Adriana Vanessa Caballero </t>
  </si>
  <si>
    <t>Se solicita mediante correo electronico la implementación de parametrización del módulo - Control de documentos, con el fin de continuar con cada uno de los pasos y evitar la omisión del proceso establecido, es decir que todos los documentos que se modifiquen o creen en los procesos, pasen primero por la revisión de la Oficina de Planeación</t>
  </si>
  <si>
    <t>La Oficina de Control Interno observó la ejecución de la acción de mejoramiento propuesta, aunado a que se corrobor´el funcionamiento del módulo de control de documentos y la mejora que se ha surtido en los documentos dispuestos en el SIG con las diferentes gestiones emprendidas y sustentadas en la validación de efectividad realziada por la Oficina de Control Interno como se evidencia en actividades anteriores.
Por lo anterior se considera dar por cerrado el hallazgo.</t>
  </si>
  <si>
    <r>
      <t>Nota:</t>
    </r>
    <r>
      <rPr>
        <i/>
        <sz val="12"/>
        <color theme="1"/>
        <rFont val="Arial"/>
        <family val="2"/>
      </rPr>
      <t xml:space="preserve"> en caso de respuesta negativa se aplicará un nuevo control en el procedimiento.</t>
    </r>
  </si>
  <si>
    <t xml:space="preserve">Desviaciones en la implementación, control y seguimiento del Sistema Integrado de Gestión (aplicativo ISOLUCION) </t>
  </si>
  <si>
    <t>Falta de continuidad del contrato suscrito con el proveedor del Sistema Integrado de Gestión (aplicativo ISOLUCION).</t>
  </si>
  <si>
    <t>1. En la planeación de recursos 2022 tener en cuenta el contrato con el proveedor ISOLUCIÓN SISTEMAS INTEGRADOS DE GESTIÓN S.A, con el fin de garantizar la correcta y completa prestación del servicio del Sistema Integrado de Gestión (Aplicativo ISOLUCION).</t>
  </si>
  <si>
    <t>1 contrato suscrito ISOLUCIÓN</t>
  </si>
  <si>
    <t>Profesional Grupo de Calidad</t>
  </si>
  <si>
    <t>Se realiza la solicitud de CDP en Enero del 2022, igualmente la elaboración de Estudios Previos y se remiten al Proveedor para ajustes de ser necesario, el cual fue finalizado el 19-ene-2022. El 04 de Febrero del 2022 se firma el acta de inicio con el Proveedor Isolcuion y la ADR"</t>
  </si>
  <si>
    <r>
      <t>La Oficina de Control Interno considera procedente dar por cerrada la acción, al evidenciar el cumplimiento de la acción propuesta, así como medidas adicionales en la plataforma ISolución, para que la aprobación de los documentos en el SIG, se den por las instancias autorizadas para ello. Por lo anterior, se considera que las medidas adoptadas han sido efectivas respecto a la utilización del Sistema Integrado de Gestión y la aprobación de documentos por parte de los responsables autorizados para ello, por lo cual se considera pertinente el cierre</t>
    </r>
    <r>
      <rPr>
        <sz val="12"/>
        <rFont val="Arial"/>
        <family val="2"/>
      </rPr>
      <t xml:space="preserve"> de la acción. </t>
    </r>
  </si>
  <si>
    <t>Debilidades en la parametrización del aplicativo ISOLUCIÓN.</t>
  </si>
  <si>
    <t>2. Revisar y ajustar la parametrización del aplicativo ISOLUCION, de acuerdo con los permisos y responsabilidades autorizados por cada líder de proceso, con el fin de garantizar que los usuarios cuentan con los permisos correspondientes a las funciones y roles a ejecutar dentro de la entidad.</t>
  </si>
  <si>
    <t>1 listado de usuarios por procesos con permiso y responsabilidades en ISOLUCIÓN.</t>
  </si>
  <si>
    <t xml:space="preserve">Se realiza solicitud ante la Dirección de Talento Humano con el proposito de tener un listado acualizado de los servidores para depurar los usuarios en Isolucion.
Se ha realizado mesa de trabajo el 07 de abril 2022 con la OTI para articular el Proceso de habilitar, anular, editar y/o desactivar de nuevos usuarios. </t>
  </si>
  <si>
    <t>De acuerdo a cada una de las evidecias entregadas la oficina de control interno deterrmina que se revisa y ajusta la parametrización del aplicativo ISOLUCION, de acuerdo con los permisos y responsabilidades autorizados por cada líder de proces,  por lo tanto considera procedente determinar el cierre de la acción.</t>
  </si>
  <si>
    <t>Ausencia de actividades de control para verificar los permisos y responsabilidades asignadas a los usuarios de acuerdo con la solicitud de creación de usuario y/o habilitación de permisos.</t>
  </si>
  <si>
    <t>3. Revisar, ajustar y actualizar el procedimiento PR-SIG-001 teniendo en cuenta la operatividad del proceso, ajustar los controles frente a la asignación de usuarios en ISOLUCIÓN (creación y activación) y lineamientos para el cumplimiento en donde se determine un responsable para cada actividad, periodicidad y se defina cómo se realiza la misma, especificando la evidencia que soporta su cumplimiento.</t>
  </si>
  <si>
    <t>"- I Sesión 13-oct-21 se revisa el Procedimiento de Control de Documentos y se realizan los primeros ajustes.
- II Sesión 15-oct-21 se analiza y nuevamente se realizan otros ajustes al Procedimiento de Control de Documentos
- III Sesión 20-oct-21 se revisan los ajustes y el Procedimiento surte nuevas modificaciones
- Se realice otro ajuste en conjuno con la OTI para automatizar el Proceso de activación de usuarios y roles , se remite capsula Informativa Procedimiento Control de Documentos 04 may 2022"</t>
  </si>
  <si>
    <t xml:space="preserve">De acuerdo a lo establecido en el procedimiento y verificando la evidencia entregada para el cumplimiento de esta actividad, la oficina de control interno determina dar por cerrado el hallazgo a partir de lo siguiente: 
Dentro de las situaciones descritas dentro del hallazgo se presentó debilidad en reporte de avances y seguimiento al cumplimiento del Plan de Acción, situación que fue superada, toda vez que actualmente se realiza el reporte mensual por las áreas y se recibe el acompañamiento y la emisión de alertas por parte de la Oficina de Planeación como segunda línea de defensa. 
Se observó dentro de la auditoría el mapa de riesgos desactualizado, situación que se superó dentro de ISOLUCION con el cargue del mapa de riesgos de corrupción y de gestión.
También se reveló en el informe debilidades en el reporte de incidentes, situación que fue superada cómo se indica en la acción 5 del presente hallazgo, con el acompañamiento y apoyo de la OTI en la supervisión de los contratos con soporte técnico de ISOLUCUION. 
Y por último, se identificaron falencias en los controles establecidos para la definición de roles y responsabilidades de los Usuarios de ISOLUCIÓN, situación que fue corregida, toda vez que ahora se realiza la designación de roles a través de la mesa de servicios por parte del líder del proceso, diligenciando el formulario indicado por dicha dependencia y gestionado por la OTI.
Por lo anteriormente expuesto, por parte de esta Oficina se considera el cierre efectivo del hallazgo. </t>
  </si>
  <si>
    <r>
      <t xml:space="preserve">Se evidencia por parte de la Oficina de Control interno que el Procedimiento PR-SIG-001 se encuentra en la versió 10, por parte de la Oficina de Control Interno se analizó el procedimiento identificando los controles tendientes a atacar el hallazgo de la siguiente manera: 
</t>
    </r>
    <r>
      <rPr>
        <i/>
        <sz val="12"/>
        <color theme="1"/>
        <rFont val="Arial"/>
        <family val="2"/>
      </rPr>
      <t>"Las actividades de control incluidas en los procedimientos y que responden al mapa de riesgos de cada proceso deben redactarse teniendo en cuenta la asignación de un responsable para cada actividad, determinar una periodicidad, un propósito y definir como se realiza; además, establecer acciones cuando la actividad de control no se puede ejecutar como está establecida y definir la evidencia o soporte que se evidencie de su ejecución."
- "ACTIVIDAD 1 Se realiza la creación, modificación o inactivación del usuario en Isolución conforme los lineamientos definidos en PR-OST-007 Gestión de Incidentes y Requerimientos Tecnológicos y
MO-OST-007 Guía gestión de cuentas de usuario y contraseñas."</t>
    </r>
  </si>
  <si>
    <t>4. Socializar el procedimiento PR-SIG-001 al interior de la Entidad a través de correo electrónico, con los líderes de procesos o su delegado realizar una mesa de trabajo.</t>
  </si>
  <si>
    <t>"Se remite requerimiento a Comunicaciones y se socializa el Procedimiento de Control de Documentos a través de Capsula Informativa el 03 de noviembre 2021
El día 28 de abril se realiza capacitación del procedimiento de Control de Documentos "</t>
  </si>
  <si>
    <t>Acta de reunión</t>
  </si>
  <si>
    <t>Falta de verificación minuciosa de las obligaciones contractuales (cumplimiento Acuerdos de Niveles de Servicio) para el aplicativo ISOLUCION.</t>
  </si>
  <si>
    <t>5. Solicitar por medio correo electrónico, al apoyo a la supervisión (delegado de la OTI) del contrato de ISOLUCIÓN, la verificación de los acuerdos de nivel de servicio establecidos contractualmente con su respectivo soporte, el cual se validará para posterior revisión por parte de la Oficina de Planeación.</t>
  </si>
  <si>
    <t>Desde el mes de Enero se ha contado con el acompañamiento de la OTI en cuanto al levantamiento de la Documentación para el Proceso de Contratación de Isolucion, se contó con la revisión de los Estudios Previos desde la OTI y ajustes desde el Proveedor.</t>
  </si>
  <si>
    <t xml:space="preserve">La Oficina de Control Interno considera se dio cumplimiento a la acción, al observar los acuerdos de nivel de servicio establecidos contractualmente con su respectivo soporte. Se evidencia por parte de la Oficina de Control Interno que por parte de la Oficina de Planeación se han compartido los diferentes correos electrónicos donde se solicita el apoyo a soporte ISOLUCION, evidenciando la efectividad de la acción propuesta, por consiguiente se considera dar el cierre efectivo de la acción. </t>
  </si>
  <si>
    <t>Informe de supervisión con soporte de verificación del nivel del servicio</t>
  </si>
  <si>
    <t xml:space="preserve">Se allega por parte de los responsables del proceso el informe de supervisión al contrato 3952021, del que se tenía como objeto del contrato "Contratar la prestación del servicio de soporte técnico, instalar las actualizaciones del software y prestar el mantenimiento de ISOLUCIÓN", el cual fue elaborado por NESTOR FERNANDO MORA TELLEZ delegado de la OTI, evidenciando el cumplimiento de la acción propuesta. </t>
  </si>
  <si>
    <t>Ausencia y/u omisión de lineamientos procedimentales asociados a las actividades propias del proceso “Administración del Sistema Integrado de Gestión”</t>
  </si>
  <si>
    <t>Informalidad en la ejecución de las actividades propias del proceso.</t>
  </si>
  <si>
    <t>1. Definir lineamientos para la ejecución e implementación de las actividades propias del proceso Construcción del Modelo de Operación por procesos y Construcción del plan de implementación y mejora del sistema de gestión institucional, incluyendo responsabilidades normativas y la adopción de los controles necesarios para gestionar los riesgos asociados a estas actividades.</t>
  </si>
  <si>
    <t>Actividades documentadas procedimentalmente</t>
  </si>
  <si>
    <r>
      <t xml:space="preserve">Se evidencia por parte de la Oficina de Control interno la modificación al procedimiento PR-SIG-006 Versión 3, del 14 de octubre de 2021, en donde se incluyó en el numeral 5. 
5. CONDICIONES ESPECIALES
Situaciones que dan origen a cambios: </t>
    </r>
    <r>
      <rPr>
        <i/>
        <sz val="12"/>
        <color theme="1"/>
        <rFont val="Arial"/>
        <family val="2"/>
      </rPr>
      <t>*Modificación del mapa de procesos"</t>
    </r>
    <r>
      <rPr>
        <sz val="12"/>
        <color theme="1"/>
        <rFont val="Arial"/>
        <family val="2"/>
      </rPr>
      <t xml:space="preserve">, así como en el numeral 6 se incluyeron actividades como Identificar necesidad de Cambio, </t>
    </r>
    <r>
      <rPr>
        <i/>
        <sz val="12"/>
        <color theme="1"/>
        <rFont val="Arial"/>
        <family val="2"/>
      </rPr>
      <t xml:space="preserve">evaluar, planear, aprobar (...)  </t>
    </r>
    <r>
      <rPr>
        <sz val="12"/>
        <color theme="1"/>
        <rFont val="Arial"/>
        <family val="2"/>
      </rPr>
      <t xml:space="preserve">
</t>
    </r>
    <r>
      <rPr>
        <i/>
        <sz val="12"/>
        <color theme="1"/>
        <rFont val="Arial"/>
        <family val="2"/>
      </rPr>
      <t xml:space="preserve">
</t>
    </r>
    <r>
      <rPr>
        <sz val="12"/>
        <color theme="1"/>
        <rFont val="Arial"/>
        <family val="2"/>
      </rPr>
      <t>Se aporta como evidencia mesa de trabajo del 25 de enero del 2022 con Grupo SIG, para revisar la necesidad de definir lineamiento en cuanto al Mapa de Procesos y se evidencia que el procedimiento de Gestión del Cambio relaciona el tema de cambio para el Mapa de Procesos, observando por esta Oficina que se está implementando la acción propuesta.</t>
    </r>
  </si>
  <si>
    <r>
      <t>Se evidencia por parte de la Oficina de Control interno la modificación al procedimiento PR-SIG-006 Versión 3, del 14 de octubre de 2021, en donde se incluyó en el numeral 5. 
5. CONDICIONES ESPECIALES
Situaciones que dan origen a cambios:</t>
    </r>
    <r>
      <rPr>
        <i/>
        <sz val="12"/>
        <color theme="1"/>
        <rFont val="Arial"/>
        <family val="2"/>
      </rPr>
      <t xml:space="preserve"> *Modificación del mapa de procesos"</t>
    </r>
    <r>
      <rPr>
        <sz val="12"/>
        <color theme="1"/>
        <rFont val="Arial"/>
        <family val="2"/>
      </rPr>
      <t xml:space="preserve">, y en el numeral 6 se incluyeron actividades como </t>
    </r>
    <r>
      <rPr>
        <i/>
        <sz val="12"/>
        <color theme="1"/>
        <rFont val="Arial"/>
        <family val="2"/>
      </rPr>
      <t>"Identificar necesidad de Cambio, evaluar, planear, aprobar (...)"</t>
    </r>
    <r>
      <rPr>
        <sz val="12"/>
        <color theme="1"/>
        <rFont val="Arial"/>
        <family val="2"/>
      </rPr>
      <t xml:space="preserve">
</t>
    </r>
    <r>
      <rPr>
        <i/>
        <sz val="12"/>
        <color theme="1"/>
        <rFont val="Arial"/>
        <family val="2"/>
      </rPr>
      <t xml:space="preserve">
</t>
    </r>
    <r>
      <rPr>
        <sz val="12"/>
        <color theme="1"/>
        <rFont val="Arial"/>
        <family val="2"/>
      </rPr>
      <t xml:space="preserve">Se aportó como evidencia mesa de trabajo del 25 de enero del 2022 con Grupo SIG, para revisar la necesidad de definir lineamiento en cuanto al Mapa de Procesos y se evidencia que el procedimiento de Gestión del Cambio relaciona el tema de cambio para el Mapa de Procesos, evidenciando por esta Oficina que se está implementando y es efectiva la acción propuesta, acompañando a los demás procesos en la ejecución del mismo y dando cumplimiento a los lineamientos establecidos en el MIPG. </t>
    </r>
  </si>
  <si>
    <t>Desconocimiento de los procedimientos al interior de la Entidad.</t>
  </si>
  <si>
    <t>2. Revisar, ajustar y actualizar  los  procedimientos PR-SIG-009 y PR-SIG-006 teniendo en cuenta la operatividad del proceso, donde se implementara una actividad de control cuatrimestral para que cada líder de proceso misional realice la revisión e identificación de los productos no conformes según lo establecido en el procedimiento Producto y/o Servicio No Conforme (PR-SIG-009), así mismo, para que cada líder de proceso realice la revisión e identificación de la necesidad de Cambio de acuerdo con lo establecido en el Procedimiento de Gestión del Cambio (PR-SIG-006), y establecer que se reporte a la Oficina de Planeación los resultados de esta revisión, con el fin de monitorear la revisión y aplicación de estos procedimientos.</t>
  </si>
  <si>
    <t xml:space="preserve">En reunión se revisa y modifica los Procedimientos de Producto No Conforme y Gestión del Cambio el 14 de ocubre del 2021.
Los  procedimientos 006 y 009 se actualizaron por "Teniendo en cuenta el plan de mejoramiento de la auditoria de Control Interno, se agrego un control en la actividad 7 ", estp segun la recomendación emitida.
Se realiza socialización por medio de capsula informativa el 28 de cotubre de 2021 la actualización de Procedimientos  de Producto No Conforme y Gestión del Cambio. </t>
  </si>
  <si>
    <t>3. Realizar una mesa de trabajo con cada líder o delegado del proceso de la Entidad sobre los procedimientos de Producto y/o Servicio No Conforme (PR-SIG-009) y el Procedimiento de Gestión del Cambio (PR-SIG-006), con el fin de socializar dichos procedimientos, analizar su pertinencia e implementación en cada uno de los procesos según corresponda.</t>
  </si>
  <si>
    <t>Se realiza mesa de trabajo el 18 de Febrero con los Enlaces de los Procesos y se socializa el Procedimiento de Gestión del Cambio y Producto y/o Servicio No Conforme</t>
  </si>
  <si>
    <t>Se realiza mesa de trabajo el 18 de Febrero socializando el tema de Producto No conforme, y se remite compormios por correo el 21-feb-2022 (adjuntando el formato para su diligenciamiento), en el mes de abril y mayo se acompaña a los Procesos para que caractericen su PC</t>
  </si>
  <si>
    <t xml:space="preserve">En el CIGD del 29-sep-2021 se realizó la solicitud de conformar el Grupo Interdisciplinario Ambiental y se dispone para confirmar las personas vía correo el 06 de octubre 2021
EL 10 de diciembre se realiza la primera sesión del Grupo Interdisciplinario Ambiental y se socializa de donde nace el Grupo y los avances en temas Ambientales que se adelanto en la vigencia 2021, asi como los hallazgos del diagnostico. </t>
  </si>
  <si>
    <t>Inobservancia de seguimiento al cumplimiento de las actividades propias del proceso.</t>
  </si>
  <si>
    <t>4. Acompañar los procesos misionales para identificación de producto no conforme y diligenciamiento del respectivo formato, cuando estos los soliciten por solicitud vía correo electrónico.</t>
  </si>
  <si>
    <t>Registro producto no conforme</t>
  </si>
  <si>
    <t>Inobservancia de los lineamientos normativos y procedimentales para la Gestión de Aspectos e Impactos Ambientales</t>
  </si>
  <si>
    <t>Falta de operación del Grupo Interdisciplinario de Gestión Ambiental.</t>
  </si>
  <si>
    <t>1. En el Comité Institucional de Gestión y Desempeño (CIGD), gestionar la conformación y operación del Grupo Interdisciplinario de Gestión Ambiental con el fin de establecer e implementar acciones encaminadas a dirigir la gestión ambiental y velar por el cumplimiento de la normatividad ambiental.</t>
  </si>
  <si>
    <t>Conformación del equipo Interdisciplinario de Gestión Ambiental</t>
  </si>
  <si>
    <t>Profesional jurídico Oficina de Planeación</t>
  </si>
  <si>
    <t xml:space="preserve">En el CIGD del 29-sep-2021 se realizó la solicitud de conformar el Grupo Interdisciplinario Ambiental y se dispone para confirmar las personas vía correo el 06 de octubre 2021.
EL 10 de diciembre se realiza la primera sesión del Grupo Interdisciplinario Ambiental y se socializa de donde nace el Grupo y los avances en temas Ambientales que se adelanto en la vigencia 2021, asi como los hallazgos del diagnostico. </t>
  </si>
  <si>
    <t>Si bien se evidenció el cumplimiento de la acción establecida, se considera que se deben tomar medidas para que el grupo ambiental opere de manera permanente con el fin de dar cumplimiento a la normatividad en la materia. Por ende, la efectividad queda sujeta a las medidas que al respecto se tomen.</t>
  </si>
  <si>
    <t>Falta de contratación del profesional ambiental.</t>
  </si>
  <si>
    <t>2. En la planeación de recursos de 2022, tener en cuenta la contratación del profesional ambiental con el fin de poder liderar la formulación y hacer seguimiento a la gestión de aspectos e impactos ambientales.</t>
  </si>
  <si>
    <t>Un (1) contrato del profesional ambiental suscrito 2022</t>
  </si>
  <si>
    <r>
      <t>Se realizó la contratación para la vigencia 2022 de la Profesional Ambiental con eol número 5432022, el cual tiene como objeto contractual</t>
    </r>
    <r>
      <rPr>
        <i/>
        <sz val="12"/>
        <color theme="1"/>
        <rFont val="Arial"/>
        <family val="2"/>
      </rPr>
      <t xml:space="preserve">  "Prestar sus servicios profesionales a la Oficina de Planeación para diseñar e implementar el Sistema de Gestión Ambiental de la ADR, cumpliendo los requisitos enmarcados en 
la ISO 14001 y la normatividad vigente, orientado a contribuir con la mitigación de los impactos ambientales presentes en las dependencias y/o procesos de la entidad, así como el seguimiento oportuno a la medición periódica de indicadores." </t>
    </r>
    <r>
      <rPr>
        <sz val="12"/>
        <color theme="1"/>
        <rFont val="Arial"/>
        <family val="2"/>
      </rPr>
      <t xml:space="preserve">No obstante, se considera por parte de esta Oficina que la acción no fue efectiva tada vez que no se ha continuado con la contratación de un profesional ambiental. </t>
    </r>
  </si>
  <si>
    <t>CUMPLIDA - INEFECTIVA</t>
  </si>
  <si>
    <t>Desconocimiento de la normativa y los procedimientos aplicables a la Entidad en lo que concierne al Sistema de Gestión Ambiental.</t>
  </si>
  <si>
    <t>3. Elaborar la matriz de requisitos legales y normativos, de acuerdo con la normatividad aplicable a la Entidad, así mismo es importante relacionar donde reposa el soporte y/o evidencia del cumplimiento de cada requisito, con el fin de que un tercero lo pueda verificar fácilmente.</t>
  </si>
  <si>
    <t>Matriz de requisitos legales</t>
  </si>
  <si>
    <t>Profesional Gestión Ambiental</t>
  </si>
  <si>
    <t>Se realizo el respectivo cargue de la Matriz de Requisitos Legales Ambientales en el Modulo Ambiental de Isolucion</t>
  </si>
  <si>
    <t>Se evidenció el cumplimiento de la acción establecida, no obstante, queda pendiente verificar al efectividad a partir de las diferentes gestiones que se propusieron para mitigar el hallazgo, las cuales en su mayoría deben ser ejecutadas de manera permanente.</t>
  </si>
  <si>
    <t>4. Realizar cargue y seguimiento en el módulo ambiental del aplicativo ISOLUCIÓN de la información relacionada al sistema de gestión ambiental.</t>
  </si>
  <si>
    <t>Modulo ambiental con documentación y operando</t>
  </si>
  <si>
    <t>Se realiza el cargue de Requisitos Legales en el Modulo "Ambiental" en la Herramienta Isolución y son aprobados el 01 de diciembre 2021 en reunión por Teams.</t>
  </si>
  <si>
    <t>5. Actualización y socialización de la matriz de impactos y aspectos ambientales de la Entidad para cada una de las sedes.</t>
  </si>
  <si>
    <t>Matriz de impactos y aspectos ambientales actualizada y correo electrónico de socialización</t>
  </si>
  <si>
    <t>Profesional</t>
  </si>
  <si>
    <t xml:space="preserve">Se evidencia por parte de la Oficina de Control Interno la ocho (8) Matrices de aspectos e impactos ambientales, correspondientes a DAT Repelón- Atlántico, sede central, sede central ibague, sede Neiva UTT 11, Cartagena, Cúcuta, Manizalez, Tunja.
Se requiere del correo electrónico de la socialización de los dormatos de las matrices de aspectos e impactos ambientales. </t>
  </si>
  <si>
    <t>Esta Oficina considera que, teniendo en cuenta que la accion establece que se construirá matriz de impactos ambientales es para toda la entidad,  aún no se ha dado cumplimiento total a la acción puesto que se allegó evidencia de 8 matrices de las 23 dependencias que existen en la agencia (sin contar Distritos de Adecuación de Tierras), las cuales se entiende deben ser actualizadas de manera permanente.
A su vez no se evidenció el correo de socialización como se establece en la meta, por consiguiente la acción permanece abierta y se sugiere su priorización tenien en cuenta que la misma se encuentra vencida.</t>
  </si>
  <si>
    <t>Gestión Ambiental</t>
  </si>
  <si>
    <t>Omisión de lineamientos procedimentales para la  planeación, ejecución y comunicación de las Auditorías del Sistema Integrado de Gestión.</t>
  </si>
  <si>
    <t>Informalidad en la ejecución del procedimiento.</t>
  </si>
  <si>
    <t>1. Revisar, ajustar y actualizar el procedimiento PR-SIG-005 teniendo en cuenta la operatividad del proceso, definir un control de revisión que verifique la documentación de las auditorias en cada una de sus etapas en el aplicativo ISOLUCIÓN, así mismo fortalecer los controles donde se determine un responsable para cada actividad, periodicidad y defina como se realiza la misma, especificando la evidencia que soporta su cumplimiento.</t>
  </si>
  <si>
    <r>
      <t>El 4 de abril se actualizo el procedimiento PR-SIG-005 en su versión No. 4 en ISOLUCIÓN, se realizaron las siguienntes modificaciones: 
Alcance:</t>
    </r>
    <r>
      <rPr>
        <i/>
        <sz val="12"/>
        <color theme="1"/>
        <rFont val="Arial"/>
        <family val="2"/>
      </rPr>
      <t xml:space="preserve"> " Este procedimiento inicia con la programación de las auditorías Internas del Sistema Integrado de Gestión y finaliza en la evaluación de la Auditoria Interna del Sistema Integrado de Gestión.</t>
    </r>
    <r>
      <rPr>
        <sz val="12"/>
        <color theme="1"/>
        <rFont val="Arial"/>
        <family val="2"/>
      </rPr>
      <t>"
Actividad 1</t>
    </r>
    <r>
      <rPr>
        <i/>
        <sz val="12"/>
        <color theme="1"/>
        <rFont val="Arial"/>
        <family val="2"/>
      </rPr>
      <t>. "Identificar la necesidad de formular un programa de auditorías para ejecutar en la vigencia y en el Modulo de Auditorias de ISOLUCION programar las auditorías a ejecutar."</t>
    </r>
    <r>
      <rPr>
        <sz val="12"/>
        <color theme="1"/>
        <rFont val="Arial"/>
        <family val="2"/>
      </rPr>
      <t xml:space="preserve">
Conforme a lo anterior, por parte de la Oficina de Control Interno se verificó en ISOLUCION en el módulo de auditoría, para validar la programación, y el cargue de información, encontrando que hasta el momento no se ha realizado una nueva auditoría de calidad, por tanto, hasta que no se de aplicación al nuevo procedimiento, no podrá validarse la efectividad del mismo. </t>
    </r>
  </si>
  <si>
    <t>2. Socializar el procedimiento al interior de la Entidad y  del proceso SIG</t>
  </si>
  <si>
    <t>Se realiza capacitación del Procedimiento de Auditorias vía Teams para el personal de la ADR, posterior a la modificación del mismo</t>
  </si>
  <si>
    <t>Falta de implementación de estrategias (uso herramientas tecnológicas) para ejecutar las Auditorias del Sistema Integrado de Gestión.</t>
  </si>
  <si>
    <t>3. Solicitar al servicio técnico de ISOLUCION, una capacitación de ilustración del módulo de auditorías para el cargue de la documentación.</t>
  </si>
  <si>
    <t>Correo enviado de solicitud a ISOLUCIÓN</t>
  </si>
  <si>
    <t>Se realiza una segunda sesión de capacitación del Modulo de Auditorias el 11 de agosto con el fin de conocer la metodologia de la Plataforma Isolucion</t>
  </si>
  <si>
    <t>(Soporte de capacitación)</t>
  </si>
  <si>
    <t>Citación con objetivo de la reunión, Registro de asistencia)</t>
  </si>
  <si>
    <t>Debilidades en el seguimiento y control de las Acciones Correctivas y Acciones para Abordar Riesgos establecidas en el aplicativo ISOLUCION</t>
  </si>
  <si>
    <t>Debilidades en la aplicación del Procedimiento “Acciones de Mejoramiento” (PR-SIG-004).</t>
  </si>
  <si>
    <t>1. Revisar, ajustar y actualizar el procedimiento PR-SIG-004 teniendo en cuenta la operatividad del proceso, fortalecer los controles en donde se determine un responsable para cada actividad, periodicidad y se defina cómo se realiza la misma, especificando la evidencia que soporta su cumplimiento.</t>
  </si>
  <si>
    <t>Profesional encargado de plan de acción</t>
  </si>
  <si>
    <t>El día 25 de enero del 2022 se realiza mesa de trabajo con Grupo SIG, para revisar el Procedimiento y se evidencia que falta es aplicación de Informe de acciones pendientes por cierre en el informe de revisión por la Dirección, es decir, que se deja el Procedimiento igual.</t>
  </si>
  <si>
    <r>
      <t xml:space="preserve">Por parte de la Oficina de Planeación se indicó </t>
    </r>
    <r>
      <rPr>
        <i/>
        <sz val="12"/>
        <color theme="1"/>
        <rFont val="Arial"/>
        <family val="2"/>
      </rPr>
      <t xml:space="preserve">"Teniendo en cuenta la descripción del hallazgo la Oficina de Planeación en la presente vigencia realizó un diagnóstico de la implementación del Sistema Integrado de Gestión - SIG, identificando los elementos comunes entre los subsistemas, así como las brechas de implementación de cada una de las normas; así mismo está en construcción un plan de trabajo para el fortalecimiento SIG en miras de articularlo con la formulación del proyecto de inversión de fortalecimiento asociado a la implementación del Modelo Integrado de Planeación y Gestión - MIPG. Lo anterior, hará parte de un plan de gestión del cambio, dado el impacto que tiene la integración de los elementos del SIG y el MIPG. 
Como proceso sugerimos el cierre efectivo de este plan de mejoramiento relacionado con el informe OCI-2021-024 hallazgo 6, dado que aunque para la época el sistema de gestión se encontraba en implementación, en la actualidad se deben fortalecer en términos generales el SIG. Se comparten las evidencias de las acciones adelantadas para el cierre de este plan de mejoramiento." </t>
    </r>
    <r>
      <rPr>
        <sz val="12"/>
        <color theme="1"/>
        <rFont val="Arial"/>
        <family val="2"/>
      </rPr>
      <t xml:space="preserve">
Conforme a lo anterior, por parte de esta Oficina, no se evidencia avance en el cumplimiento de la acción propuesta , ya que no se brindó información adicional del cumplimiento de la acción, y se verificó en ISOLUCION el Procedimiento PR-SIG-004 y ninguna de las 3 versiones aparece como </t>
    </r>
    <r>
      <rPr>
        <b/>
        <sz val="12"/>
        <color theme="1"/>
        <rFont val="Arial"/>
        <family val="2"/>
      </rPr>
      <t xml:space="preserve">"aprobada" </t>
    </r>
    <r>
      <rPr>
        <sz val="12"/>
        <color theme="1"/>
        <rFont val="Arial"/>
        <family val="2"/>
      </rPr>
      <t xml:space="preserve">y adicionalmente no se observan correcciones a las acciones de mejoras. </t>
    </r>
    <r>
      <rPr>
        <b/>
        <sz val="12"/>
        <color theme="1"/>
        <rFont val="Arial"/>
        <family val="2"/>
      </rPr>
      <t xml:space="preserve"> </t>
    </r>
    <r>
      <rPr>
        <sz val="12"/>
        <color theme="1"/>
        <rFont val="Arial"/>
        <family val="2"/>
      </rPr>
      <t>Por consiguiente, no se puede dar por cumplida, ni validar la efectividad y el hallazgo permanece abierto.</t>
    </r>
  </si>
  <si>
    <t xml:space="preserve">Se verificó por parte de la Oficina de Control interno en la plataforma ISOLUCION, en la cual se evidenció 3 versiones del procedimiento PR-SIG-004, de las cuales ninguna está activa. </t>
  </si>
  <si>
    <t>2. Realizar mesas de trabajo y dejarlas documentadas (acta de reunión) con los responsables de cada proceso, para verificar el nivel de cumplimiento de las acciones para abordar riesgos y no conformidades a su cargo, así mismo, en caso de presentarse desviaciones, poder realizar las gestiones pertinentes.</t>
  </si>
  <si>
    <t>Actas de reunión</t>
  </si>
  <si>
    <t>En el mes de Diciembre para cierre de vigencia se remite a los respectivos Procesos invitación para cerrar aaciones para abordar riesgos y tareas abiertas</t>
  </si>
  <si>
    <t xml:space="preserve">
Por parte de la Oficina de Control Interno se evidencia el acompañamiento por parte de la Oficina de Planeación en el seguimiento y control de las Acciones Correctivas y Acciones para Abordar Riesgos establecidas en el aplicativo ISOLUCION, no obstante, el cierre del hallazgo se verá supeditado al cumplimiento y efectividad de la primera acción propuesta. </t>
  </si>
  <si>
    <t xml:space="preserve">Se evidencias las siguientes mesas de trabajo:  
- Diciembre 16 de 2022: Revisar Caso de tareas Abiertas en Isolución con Dependencias de la AD
- 13 de Diciembre de 2022: Riesgos MNIPG PAAC
- 13 de Diciembre de 2022: Cierre riesgos ISOLUCION
- 15 de Diciembre de 2022: Riesgos PAAC
- 15 de Diciembre de 2022: Seguimiento y cierre
- 17 de Diciembre de 2022: Seguimiento riesgos.
- 17 de Diciembre de 2022: Cierre riesgos. 
- 21 de Diciembre de 2022: Apoyar en Cargue y Cierre Acciones de Riesgos del proceso PIDARET  
Por parte de la Oficina de Control Interno se evidencia el acompañamiento por parte de la Oficina de Planeación en el seguimiento y control de las Acciones Correctivas y Acciones para Abordar Riesgos establecidas en el aplicativo ISOLUCION
</t>
  </si>
  <si>
    <t>3. Al final de cada vigencia, informar a cada una de las dependencias, cuáles son aquellas actividades que se encuentran en estado abierto y/o que se han vencido según las fechas de cumplimiento definidas, para poder generar estrategias que permitan dar cumplimiento y cierre.</t>
  </si>
  <si>
    <t xml:space="preserve">Se observaron los diferentes correos electrónicos donde se solicita a las áreas el cierre de las tareas pendientes remitidas en el mes de diciembre 
Se requiere determinar la efectividad. </t>
  </si>
  <si>
    <t>Por parte de la Oficina de Control Interno, se evidencia el acompañamiento y emisión de alertas a través de correos para garantizar cierre de las actividades abiertas y/o que se han vencido según las fechas de cumplimiento definidas, para poder generar estrategias que permitan dar cumplimiento y cierre.No obstante, el cierre del hallazgo se verá supeditado al cumplimiento y efectividad de la primera acción propuesta.</t>
  </si>
  <si>
    <t>Inconsistencias en los reportes de avance de ejecución del Plan de Acción 2021</t>
  </si>
  <si>
    <t>Debilidades en la aplicación del Procedimiento “Formulación, seguimiento y ajustes a plan de acción y plan estratégico institucional” (PR-DER-008).</t>
  </si>
  <si>
    <t>1. Revisar los avances y soportes registrados en el módulo “Medición / Visualización” del aplicativo ISOLUCIÓN, con el fin de identificar deficiencias y realizar los ajustes en posteriores seguimientos, teniendo en cuenta las acciones establecidas.</t>
  </si>
  <si>
    <t>Seguimiento y evidencias ISOLUCIÓN</t>
  </si>
  <si>
    <t>Profesional encargo de plan de acción</t>
  </si>
  <si>
    <t>Se realizan los pantallazos del Modulo Visualización Desde el 2022 en los CIGD se realizaran alertas tempranas para los Indicadores bajo en cumplimiento y se inició con esta actividad en el Comite del 28 de abril del 2022</t>
  </si>
  <si>
    <r>
      <t>Se evidencia por parte de la Oficina de Control Interno que procedimentalmente se establece que mensualmente los responsables en cada dependencia, reportan los avances y cargan las evidencias que correspondan en Isolucion Este reporte se realiza dentro de los 8 primeros días hábiles de cada mes, y por parte de la Oficina de Planeación se emiten informes trimestrales de dicho seguimiento, adicionalmente se indica por los responsables del proceso que</t>
    </r>
    <r>
      <rPr>
        <i/>
        <sz val="12"/>
        <color theme="1"/>
        <rFont val="Arial"/>
        <family val="2"/>
      </rPr>
      <t xml:space="preserve"> "(...) la Oficina de Planeación valida la información reportada mes a mes, verificando el reporte arrojado por Isolucion con PIIP y trazadores, con el objetivo de evitar la materialización de posibles errores</t>
    </r>
    <r>
      <rPr>
        <sz val="12"/>
        <color theme="1"/>
        <rFont val="Arial"/>
        <family val="2"/>
      </rPr>
      <t xml:space="preserve">.(...)"  
Por lo anterior, se concidera procedente dar el cierre efectivo de la acción propuesta. </t>
    </r>
  </si>
  <si>
    <t>Ausencia de análisis de la coherencia y/o consistencia de la información registrada en las diferentes bases de datos o fuentes de información</t>
  </si>
  <si>
    <t>2. Para las actividades definidas en el plan de acción que están bajo la responsabilidad de otras dependencias, enviar alertas preventivas (enviar correo electrónico cuando se acerque la fecha de cargue de evidencias) y alertas correctivas (enviar correo electrónico en caso de cualquier desviación), con el fin de garantizar el cumplimiento de los objetivos e indicadores del proceso.</t>
  </si>
  <si>
    <t>Correo de alerta preventiva y correctiva a la secretaria General</t>
  </si>
  <si>
    <t>Se realizan las alertas a los Indicadores del Plan de Acción</t>
  </si>
  <si>
    <r>
      <t>Se evidencia por parte de la Oficina de Control Interno que procedimentalmente se establece que de manera mensual los responsables en cada dependencia, reportan los avances y cargan las evidencias que correspondan en Isolucion en lo que respecta al plan de acción. Este reporte se realiza dentro de los 8 primeros días hábiles de cada mes, y por parte de la Oficina de Planeación se emiten informes trimestrales de dicho seguimiento, adicionalmente se indica por los responsables del proceso que</t>
    </r>
    <r>
      <rPr>
        <i/>
        <sz val="12"/>
        <color theme="1"/>
        <rFont val="Arial"/>
        <family val="2"/>
      </rPr>
      <t xml:space="preserve"> "(...) la Oficina de Planeación valida la información reportada mes a mes, verificando el reporte arrojado por Isolucion con PIIP y trazadores, con el objetivo de evitar la materialización de posibles errores</t>
    </r>
    <r>
      <rPr>
        <sz val="12"/>
        <color theme="1"/>
        <rFont val="Arial"/>
        <family val="2"/>
      </rPr>
      <t>.(...)" 
Se evidencia por parte de esta Oficina los diferentes correos en donde se realiza el seguimiento y recordatorio del cumplimiento de los indicadores que no fueron reportados para garantizar el acompañamiento como segunda línea de defensa. 
Dadas que se observa que la Oficina de Planeación como segunda línea de defensa,  a adoptado controles que buscan prevenir las inconsistencias en los reportes de avances del plan de acción, así como alertar sobre incumplimientos, se considera por parte de la Oficina de Control Interno el cierre del hallazgo, recomendando se mantengan los controles preventivos y detectivos que propendan por mejorar la gestión institucional.</t>
    </r>
  </si>
  <si>
    <r>
      <t>Se evidencia por parte de la Oficina de Control Interno que procedimentalmente se establece que mensualmente los responsables en cada dependencia, reportan los avances y cargan las evidencias que correspondan en Isolucion Este reporte se realiza dentro de los 8 primeros días hábiles de cada mes, y por parte de la Oficina de Planeación se emiten informes trimestrales de dicho seguimiento, adicionalmente se indica por los responsables del proceso que</t>
    </r>
    <r>
      <rPr>
        <i/>
        <sz val="12"/>
        <color theme="1"/>
        <rFont val="Arial"/>
        <family val="2"/>
      </rPr>
      <t xml:space="preserve"> "(...) la Oficina de Planeación valida la información reportada mes a mes, verificando el reporte arrojado por Isolucion con PIIP y trazadores, con el objetivo de evitar la materialización de posibles errores</t>
    </r>
    <r>
      <rPr>
        <sz val="12"/>
        <color theme="1"/>
        <rFont val="Arial"/>
        <family val="2"/>
      </rPr>
      <t xml:space="preserve">.(...)" 
Se evidencia por parte de esta Oficina los diferentes correos en donde se realiza el seguimiento y recordatorio del cumoplimiento de los indicadores que no fueron reportados para garantizar el acompañamiento como segunda línea de defensa. </t>
    </r>
  </si>
  <si>
    <t>Incumplimiento de la Política de Administración de Riesgo adoptada por la Entidad.</t>
  </si>
  <si>
    <t>Falta de aplicación de los lineamientos metodológicos contenidos en la Política de Administración del Riesgo (DE-SIG-002) y en la Guía para la administración del riesgo y el diseño de controles en entidades públicas.</t>
  </si>
  <si>
    <t>1. Actualizar la política de administración del riesgo de acuerdo con los lineamientos establecidos en la guía Administración del Riesgo versión 5, y socializar en el Comité de Coordinación de Control Interno, para posterior aprobación de la presidenta de la ADR.</t>
  </si>
  <si>
    <t>1 documento (Política)</t>
  </si>
  <si>
    <t>Profesional Grupo SIG Oficina de Planeación</t>
  </si>
  <si>
    <t xml:space="preserve">El día 20 de octubre del 2021 en el Comité de Coordinación de Control Interno se realizó la socialización de la nueva Política de Administración del Riesgo y los Miembros dieron su voto de APROBADO.
Queda aprobado desde Presidencia la Política el 16 de noviebre del 2021.
El 22 de Noiembre del 2021 se realiza la socialización por Teams de la Política de Administración del Riesgo </t>
  </si>
  <si>
    <t>Se evidencia por parte de esta Oficina la actualización de la Pólitica de Administración del Riesgo a la versión No. 5, aprobada el 8 de septiembre de  2022 el cual se ajusta con los niveles de probabilidad y/o impacto de los riesgos, riesgos con valoración residual, medidas de respuesta que acordes con la zona de riesgo residual y planes de contingencia,evidenciando la efectividad en la ejecución de la auditoría PAAC enero-abril 2023, toda vez que se validó que las situacines identificadas en el presente hallazgo y no fueron reiterativas y según el  informe de la misma OCI-2023-012 no se expusieron situaciones relacionadas con el origen del hallazgo, sin observación en la Valoración de los controles –
diseño de los mismos, Por lo anterior, se da el cierre efectivo del hallazgo.</t>
  </si>
  <si>
    <t>Inadecuada definición de riesgos y controles.</t>
  </si>
  <si>
    <t>2. Actualizar y ajustar el mapa de riesgos del proceso del SIG, fortaleciendo los controles asociados a los riesgos identificados del proceso</t>
  </si>
  <si>
    <t xml:space="preserve">1 mapa de riesgos consolidado </t>
  </si>
  <si>
    <t>Se reliza la Construcción de Proceso de Administración dle SIG para la vigencia 2022</t>
  </si>
  <si>
    <t xml:space="preserve">Se evidenció el cumplimiento de la acción establecida, y la efectividad se vió reflejada en el informe OCI-2023-012, toda vez que no se presentaron debilidades del proceso en la Valoración de los controles y el diseño de los mismos, por consiguiente, se da el cierre efectivo de la acción. </t>
  </si>
  <si>
    <t>ACCIONES AGRUPADAS</t>
  </si>
  <si>
    <t>ACCIONES  INFORME OCI-2018-033</t>
  </si>
  <si>
    <t>ACCIONES  INFORME OCI-2021-024</t>
  </si>
  <si>
    <t>CUMPLIDA - PENDIENTE DE EFECTIVIDAD</t>
  </si>
  <si>
    <t>CUMPLIDA INEFECTIVA</t>
  </si>
  <si>
    <t>HALLAZGOS AGRUPADOS</t>
  </si>
  <si>
    <t>HALLAZGOS</t>
  </si>
  <si>
    <t xml:space="preserve">Al verificar en la herrmaienta ISOLUCION, se evidencia la actualizacion de los  procedimientos PR-SIG-009 del 14/Oct/2021 en su versión 2 y PR-SIG-006 del 14/Oct/2021 en su versión 3, teniendo en cuenta la operatividad del proceso, La Oficina de Control Interno observó la ejecución de la acción de mejoramiento propuesta, aunado a la verificación del cumplimiento procedimental, toda vez que por parte de la Oficina de Planeación se realiza el acompañamiento en la identificación del producto no conforme, toda vez que a partir de lo observado en la acción 4, la Oficina de Planeación realiza el acompañamiento a las áreas encargadas para el diligenciamiento del formato F-SIG-007, por consiguiente se considera cumplida y efectiva, y se da por cerrado el hallazgo. </t>
  </si>
  <si>
    <r>
      <t xml:space="preserve">Se evidencia por parte de la Oficina de Control interno la modificación al procedimiento PR-SIG-006 Versión 3, del 14 de octubre de 2021, en donde se incluyó en el numeral 6 actividad 7  
</t>
    </r>
    <r>
      <rPr>
        <i/>
        <sz val="12"/>
        <color theme="1"/>
        <rFont val="Arial"/>
        <family val="2"/>
      </rPr>
      <t>"Comunicar finalización de los trabajos de cambio."</t>
    </r>
    <r>
      <rPr>
        <sz val="12"/>
        <color theme="1"/>
        <rFont val="Arial"/>
        <family val="2"/>
      </rPr>
      <t xml:space="preserve">, en el cual se establece </t>
    </r>
    <r>
      <rPr>
        <i/>
        <sz val="12"/>
        <color theme="1"/>
        <rFont val="Arial"/>
        <family val="2"/>
      </rPr>
      <t xml:space="preserve">"Una vez ejecutado el plan de cambio planeado, divulgar finalización.
Dependiendo el cambio implementado, realizar acompañamiento a los usuarios respecto de las modificaciones realizadas.
Los procesos deberán reportar a la Oficina de Planeación semestralmente por correo electrónico los planes de cambio que hayan generado en el periodo, junto con las evidencias de lo que se implementó"
</t>
    </r>
    <r>
      <rPr>
        <sz val="12"/>
        <color theme="1"/>
        <rFont val="Arial"/>
        <family val="2"/>
      </rPr>
      <t xml:space="preserve">Respecto del Procedimiento PR-SIG-009 se observó la versión 2 en ISOLUCION, en la actividad 7 establece </t>
    </r>
    <r>
      <rPr>
        <i/>
        <sz val="12"/>
        <color theme="1"/>
        <rFont val="Arial"/>
        <family val="2"/>
      </rPr>
      <t xml:space="preserve">"El proceso realizará seguimiento mensual y en el formato F-SIG-006 Seguimiento y control al producto y/o servicio No Conforme, donde reporta el total de servicios solicitados, servicios prestados, servicios conformes, no conformes, el nivel de conformidad y no conformidad.
Cada dependencia debe hacer un análisis mensual de las tendencias que muestran los datos registrados, de todos los casos de salidas, productos o servicios No conformes detectados en el último mes, según la información registrada en el formato F-SIG-006 Seguimiento y control al producto y/o servicio No Conforme y semestralmente deberán informar por correo a la Oficina de Planeación la identificación de producto no conforme que se haya presentado en el periodo"  
Frende a la falta de acompañamiento, se evidencia el acompañamiento de la Oficina de Planeción. </t>
    </r>
    <r>
      <rPr>
        <sz val="12"/>
        <color theme="1"/>
        <rFont val="Arial"/>
        <family val="2"/>
      </rPr>
      <t xml:space="preserve">Por lo anterior, la efcectividad de la acción se verá supeditada a la verificación de la efectividad de la acción 4. </t>
    </r>
  </si>
  <si>
    <t xml:space="preserve">Se evidenció el cumplimiento de la acción establecida, y se evidencia la efectividad de la acción, toda vez que se está ejecutando las actividades conforme a los procedimientos establecidos por el área, como se indicó en el análisis de la 4 acción. </t>
  </si>
  <si>
    <t xml:space="preserve">Se allegan los correos de acompañamiento y aprobación del registro de los productos no conforme, y se anexan los diferentes formatos F-SIG-007 donde se reporta dicha información. Adicionalmente, tambien se observan dos cápsula informativa sobre lo que es un producto no conforme, donde se detalla la aplicación del procedimiento PR-SIG-009 y se observó la   Socializar a los Enlaces de los Procesos de la Agencia Producto o Servicios No  Conforme – Gestión del Cambio y Estrategia Participación Ciudadan, realizada el 18 de febrero de 2022.Evidenciando el cumplimiento y efectividad de la acción propuesta. 
</t>
  </si>
  <si>
    <r>
      <t xml:space="preserve">A partir del cumplimiento de las tres (3) acciones propuestas, se considera por parte de esta Oficina que las acciones 2 y 3 estan supeditadas a la verificación de efectividad de la aplicación a la modificación del procedimento PR-SIG-005,  del 4 de abril de 2022, toda vez que se implementan o modifican controles y el alcance del mismo, que apuntan a superar la situación identificada por esta oficina, no obstante, teniendo en cuenta que el hallazgo indica que </t>
    </r>
    <r>
      <rPr>
        <i/>
        <sz val="12"/>
        <color theme="1"/>
        <rFont val="Arial"/>
        <family val="2"/>
      </rPr>
      <t>" (...) no se obtuvo evidencia en el Sistema Integrado de Gestión (aplicativo ISOLUCIÓN), ni por parte de los responsables del proceso auditado, de documentación relacionada con la planeación (vigencia 2019), ejecución y comunicación (vigencia
2018 y 2019) de las auditorías realizadas, (...)"</t>
    </r>
    <r>
      <rPr>
        <sz val="12"/>
        <color theme="1"/>
        <rFont val="Arial"/>
        <family val="2"/>
      </rPr>
      <t xml:space="preserve"> y también por la </t>
    </r>
    <r>
      <rPr>
        <i/>
        <sz val="12"/>
        <color theme="1"/>
        <rFont val="Arial"/>
        <family val="2"/>
      </rPr>
      <t>"Falta de programación de Auditorías del Sistema Integrado de Gestión (...) durante la vigencia 2020 y 2021 no se programaron Auditorías al Sistema Integrado de Gestión",</t>
    </r>
    <r>
      <rPr>
        <sz val="12"/>
        <color theme="1"/>
        <rFont val="Arial"/>
        <family val="2"/>
      </rPr>
      <t xml:space="preserve">  si bien, se realizó una auditoría en febrero 2022, la modificación procedimental que se entregó como evidencia, se dio en abril, por consiguiente, en tanto no se realice la programación y ejecución de la auditoría conforme a los nuevos lineamientos del procedimiento PR--SIG-005, no es posible determinar la efectividad de la acción propuesta. Por lo expuesto, se mantiene abierto el hallazgo, en tanto se pueda validar la efectividad, en el marco de la auditoría de calidad</t>
    </r>
  </si>
  <si>
    <r>
      <t xml:space="preserve">Se indica por la Oficina de Planeación que </t>
    </r>
    <r>
      <rPr>
        <i/>
        <sz val="12"/>
        <color theme="1"/>
        <rFont val="Arial"/>
        <family val="2"/>
      </rPr>
      <t>"Mensualmente los responsables en cada dependencia, reportan los avances y cargan las evidencias que correspondan en Isolucion Este reporte se realiza dentro de los 8 primeros días hábiles de cada mes.
Del mismo modo, la Oficina de Planeación valida la información reportada mes a mes, verificando el reporte arrojado por Isolucion con PIIP y trazadores, con el objetivo de evitar la materialización de posibles errores. Finalmente y con periodicidad trimestral, se genera un informe consolidado con los avances por dependencias, objetiivos y lineas estratégicas, donde se aletarn posibles rezagos o incumplimientos y se determinan acciones correctivas. Este informe se socializa con dependencias, en Comité Institucional de Gestión y Desempeño y, eventualmente, Consejo Directivo.
Se sugiere el cierre efectivo de este plan de mejoramiento"</t>
    </r>
    <r>
      <rPr>
        <sz val="12"/>
        <color theme="1"/>
        <rFont val="Arial"/>
        <family val="2"/>
      </rPr>
      <t xml:space="preserve">
Al respecto, la Oficina de Control Interno evidenció que se está realizando el seguimiento y acompañamiento por parte de la Oficina de Planeación a las diferentes áreas para emitir alertas a través de correo electrónico y adicionalmente se emite el informe trimestral, gestiones a través de las cuales se busca mitigar el riesgo identificado inicialmente por esta Oficina. Por consiguiente se da cerrado el hallazgo</t>
    </r>
  </si>
  <si>
    <t xml:space="preserve">Se evidencia por parte de esta Oficina el cumplimiento de la acción y su implementació, toda vez que por parte de la Oficina de Planeación se realiza el acompañamiento a las diferentes dependencias a través de correos electrónicos donde se les recuerda que deben diligenciar el formato F-SIG-007, sobre los productos no conformes y el control que existe en el procedimiento PR-SIG-009, y se insta a las áreas a reportar cuatrimestralmente dicha información. Adicionalmente, se aportó como evidencia la aplicación de dichos procedimientos a través de formatos F-SIG-007 diligenciados para la identificación de los productos no conforme de las siguientes áreas misionales: Vicepresidencia de Proyectos – Dirección de Participación y Asociatividad, - Dirección de Participación y Asociatividad, Vicepresidencia de Integración Productiva, Dirección de Adecuación de Tierras, Dirección de Asistencia Técnica, Dirección de Comercialización, Unidades Técnicas Territoriales y Dirección de activos productivo.
De esta manera se corroboró el acompañamiento como segunda línea de defensa, por consiguiente, se concidera pertinente dar el cierre al hallazgo. </t>
  </si>
  <si>
    <t xml:space="preserve"> Se allega por parte de los responsables del proceso el acta No. 12  del Comité de Institucional de Gestión y Desempeño de 20 de octubre de 2022, donde se dio la socialización  a la actualización del procedimiento PR-DER-004 . 
No obstante, la meta propuesta corresponde a Un (1) correo electrónico de socialización remitido por la Oficina de Comunicaciones, el cual no fue aportado como evidencia del cumplimiento de la acción, por consiguiente, no es posible dar cumplimiento a la acción. </t>
  </si>
  <si>
    <t xml:space="preserve">Se evidencia por parte de esta Oficina la actualización de la Pólitica de Administración del Riesgo a la versión No. 5, aprobada el 8 de septiembre de  2022 el cual se ajusta con los líneamientos para la descripción de los riesgos de gestión, la efectividad se verá supeditada a los resultados de la auditoría PAAC, encontrando que en el informe OCI-2023-012 no se expusieron situaciones relacionadas con el origen del hallazgo, toda vez no se expusieron situaciones relacionadas con la descreipción de los riesgos de Gestión de los procesos, por consiguiente, se considera el cierre efectivo de la acción. </t>
  </si>
  <si>
    <t xml:space="preserve">Se allega captura de pantalla de la capacitación llevada a cabo el 6 de octubre de 2022 con su correspondiente grabación, evidenciando el cumplimiento de la acción propuesta. La efectividad de la misma se encuentra supeditada a la verificación de la primera acción propuesta en el presente hallazgo. Por consiguiente se considera cumplida la acción. </t>
  </si>
  <si>
    <t>Se diseño la pieza borrador del P-DER-006 y se solicita a la Of. de Comunicación el 12-03-2021 la socialización por correo másivo.</t>
  </si>
  <si>
    <t>La oficina de control Interno, logró evidenciar la solicitud a la oficina de comunicaciones, y el correo con la pieza de elaboración del Plan anual de adquisiciones emitido por el área de comunicaciones a toda la ADR.
Se  realizó reunion  el 2 de julio  de 2021 con las Dependencias involucradas que tienen responsabilidad en el Proceso, para hacer la revisión y validación final del PDER-006,  este procedimiento fue actualizado ya aprobado el 20 de agosto de 2021 y se  socialió el 14 de septiembre de 2021 la nueva versión del Procedimiento de Plan Anual de Adquisiciones y el Formato. sin perjucio a lo anterior esta oficina verificó en la modificacion del procedimiento  los ajustes pertinentes  con lo responsables en la elaboración de los informes
La Oficina de Control Interno  verificó los soportes que acreditan  las acciones realizadas por la Oficina de Planeación,  de igual forma  se verificó que  la actualización del procedimiento fueron modificadas las actividades con la respectiva asignación de responsablidades , se incluye  el formato F-DER-004 PAA formulado y aprobado por lo cual se considera que con el hallazgo No. 4 del la OCI-2020-038, se da como cumplida ya que subsana la  causa del hallazgo.</t>
  </si>
  <si>
    <t>Se  realizó reunion  el 2 de julio  de 2021 con las Dependencias involucradas que tienen responsabilidad en el Proceso, para hacer la revisión y validación final del PDER-006,  este procedimiento fue actualizado y aprobado el 20 de agosto de 2021 y se  socialió el 14 de septiembre de 2021 la nueva versión del Procedimiento de Plan Anual de Adquisiciones y el Formato. sin perjucio a lo anterior esta oficina verificó en la modificacion del procedimiento  los ajustes pertinentes  con lo responsables en la elaboración de los informes
La Oficina de Control Interno  verificó los soportes que acreditan  las acciones realizadas por la Oficina de Planeación,  de igual forma  se verificó que  la actualización del procedimiento fueron modificadas las actividades con la respectiva asignación de responsablidades , se incluye  el formato F-DER-004 PAA formulado y aprobado por lo cual se considera que con el hallazgo No. 4 del la OCI-2020-038, se da como cumplida ya que subsana la  causa del hallazgo.</t>
  </si>
  <si>
    <t>Se realizó una reunión para revisar y austar el P-DER-006 con el Grupo de la Oficina de Planeación el 14-abr-2021.
Esta pendiente coordinar con las Dependencias involucradas que tienen responsabilidad en el Proceso, para hacer la revisión y validación final del PDER-006.</t>
  </si>
  <si>
    <t>Se evidencia la lista de asistencia del 22 de febrero de 2022
La Oficina de Control Interno observó el cumplimiento de la totalidad de acciones propuestas para el presente hallazgo, y  a partir de la verificación del cumplimiento a cabalidad de los productos establecidos, por lo cual se considera pertiente el cierre del hallazgo.</t>
  </si>
  <si>
    <t>La Oficina de Planeación emitió el memorando  No 20222200033163 del 26 de septiembre  en el punto No. 4 establece  acción  de mejor al presente hallazgo con fecha de finalización para el 31 de diciembre 2022.
Por parte de la Oficina de Control Interno se eviedencia la socialización del procedimiento PR-DER-010, el cumplimiento de la efectividad de la acción propuesta se verá supeditado al cumplimiento de la segunda (2) acción.</t>
  </si>
  <si>
    <t xml:space="preserve">A través de correo electrónico del 13 de junio de 2023, se allegó por los responsables del proceso los seguimientos a los proyectos de inversión realizados por parte de la Oficina de Planeación, eviedenciando por parte de esta Oficina un correo electrónico del 26 de abril por parte de la Oficina de Planeación dirigido a las diferentes áreas que manejan proyectos de inversión sobre el recordatorio de la fecha de viabilización de los proyectos. 
Adicionalmente se aportó correos de acompañamiento y de emisión de observaciones a las siguientes dependencias: 
- Fortalecimiento 
- OTI
- Proyecto de Estensión. 
- Proyecto de Gestión Documental. 
- Sedes
- Asociatividad.
- FONAT
Por consiguiente, se evidencia el cumplimiento y efectividad de las acciones propuestas, toda vez que se está realizando el acompañamiento por parte de la Oficina de Planeación como segunda línea de defensa y dando cumplimiento normativo según lo establecido  por los lineamientos del Departamento Nacional de Planeación en las fichas del Banco de Programas y Proyectos de Inversión (BPIN). Conforme a lo expuesto en el presente seguimiento, se procede con el cierre efectivo del hallazgo. </t>
  </si>
  <si>
    <r>
      <rPr>
        <b/>
        <sz val="12"/>
        <color theme="1"/>
        <rFont val="Arial"/>
        <family val="2"/>
      </rPr>
      <t>26/09/2022</t>
    </r>
    <r>
      <rPr>
        <sz val="12"/>
        <color theme="1"/>
        <rFont val="Arial"/>
        <family val="2"/>
      </rPr>
      <t xml:space="preserve"> La Oficina de planeación realizó acciones de capacitación con la  Secretaría de transparencia el 15 de julio de 2022,  y ajustó la política de administración del riesgo la cual  fue aprobada en el CIGD  por los miembros el 19 de agosto 2022  y posteriormente en el CCI fue aprobada el 08 de septiembre de 2022.  Una vez revisada la evidencia suministrada, la Oficina de Control Interno considera que se cumplió con la acción de mejoramiento establecida y por lo tanto considera procedente dar por cerrada la acción. no obstante, se debe continuar con el seguimiento del hallazgo toda vez que de dos(2) acciones propuestas una (1) se encuentra pendiente por realizar.</t>
    </r>
  </si>
  <si>
    <r>
      <rPr>
        <b/>
        <sz val="12"/>
        <color theme="1"/>
        <rFont val="Arial"/>
        <family val="2"/>
      </rPr>
      <t>26/09/2022</t>
    </r>
    <r>
      <rPr>
        <sz val="12"/>
        <color theme="1"/>
        <rFont val="Arial"/>
        <family val="2"/>
      </rPr>
      <t xml:space="preserve">  La Oficna de Control Interno observó que se ha dado el cumplimiento de la publicación de los informes y que se tomaron acciones para evitar la pérdida de la información causas que mitigan el  presente hallazgo,  por lo cual se considera pertiente el cierre del hallazgo.</t>
    </r>
  </si>
  <si>
    <r>
      <rPr>
        <b/>
        <sz val="12"/>
        <color theme="1"/>
        <rFont val="Arial"/>
        <family val="2"/>
      </rPr>
      <t xml:space="preserve">26/09/2022 </t>
    </r>
    <r>
      <rPr>
        <sz val="12"/>
        <color theme="1"/>
        <rFont val="Arial"/>
        <family val="2"/>
      </rPr>
      <t xml:space="preserve"> Se recuperó los informes trimestrales de  2018, los cuales estan publicados en la página Web de la entidad, estan pendientes los informes trimestrales del 3 y 4 tiemestre de 2019, esta solicitud  fue reiterada  a la OTI, sin embargo  a la fecha no se ha logrado la recueperación de  la información del año 2019 , sin perjucio a lo anterior esta oficina  verificó que los informes de seguimiento correspondientes a los años 2020, 2021, se encuentran publicados en la página Web de la ADR  y en cuanto al 2022 estan publicados el 1 y 2 trimestre, por lo cual se evidencia que se esta cumpliendo  con la prsentación y publicación de los ionformes trimstrales del PAA.
De igual forma la Oficina de planeación  realizó como acción adicional, la creación  de carpetas  en el reposotorio en Sharepoint, para evitar la pérdida de información debido a la rotación del personal.( se anaxa evidencia)
La Oficna de Control Interno observó que se ha dado el cumplimiento de la publicación de los informes y que se tomaron acciones para evitar la pérdida de la información causas que mitigan el  presente hallazgo,  por lo cual se considera pertiente el cierre del hallazgo.</t>
    </r>
  </si>
  <si>
    <r>
      <t xml:space="preserve">La Oficna de Planeación no reporto la gestión realizada de esta acción ni documentación soporte que permitiera verificar el grado de avance y/o cumplimiento frente a la verificación de la publicación del  informe del plan de acción correspondiente al primer trimestre de 2021.
</t>
    </r>
    <r>
      <rPr>
        <b/>
        <sz val="12"/>
        <color theme="1"/>
        <rFont val="Arial"/>
        <family val="2"/>
      </rPr>
      <t xml:space="preserve">
26/09/2022</t>
    </r>
    <r>
      <rPr>
        <sz val="12"/>
        <color theme="1"/>
        <rFont val="Arial"/>
        <family val="2"/>
      </rPr>
      <t xml:space="preserve"> La Oficina de Control  obtuvo soporte de la ejecución de la presente acción de los solicitudes de publicación a la OTI de 2021 y lo corrido del año 2022. Se observó el cumplimiento de la totalidad de acciones propuestas para el presente hallazgo, y a su vez evidenció la efectividad de las mismas a partir de la verificación del cumplimiento a cabalidad de los productos establecidos , por lo cual se considera pertiente el cierre del hallazgo.
</t>
    </r>
  </si>
  <si>
    <r>
      <t xml:space="preserve">La Ofiicina de Control Interno  no obtuvo reporte de la gestión realizada de esta acción ni documentación soporte que permitiera verificar el grado de avance y/o cumplimiento frente a la verificación de la publicación del  informe del plan de acción correspondiente al primer trimestre de 2021.
La acción tiene fecha de cumplimiento el 31 de diciembre de 2021 teniendo en cuenta que la meta es Cuatro (4) correos de solicitud de publicación de Informes a la Oficina de Comunicaciones 
Cuatro (4) pantallazos soportes de la publicación de los Informes en la Página,   a 30 de abril de 2021 se encuentra vencida teniendo en cuenta que no se presento  soporrte correspondiente al primer trimestre de 2021.
</t>
    </r>
    <r>
      <rPr>
        <b/>
        <sz val="12"/>
        <color theme="1"/>
        <rFont val="Arial"/>
        <family val="2"/>
      </rPr>
      <t xml:space="preserve">
26/09/2022</t>
    </r>
    <r>
      <rPr>
        <sz val="12"/>
        <color theme="1"/>
        <rFont val="Arial"/>
        <family val="2"/>
      </rPr>
      <t xml:space="preserve"> La Oficina de Control  obtuvo soporte de la ejecución de la presente acción de los solicitudes de publiacación a la OTI de 2021 y lo corrido del año 2022. Se observó el cumplimiento de la totalidad de acciones propuestas para el presente hallazgo, y a su vez evidenció la efectividad de las mismas a partir de la verificación del cumplimiento a cabalidad de los productos establecidos , por lo cual se considera pertiente el cierre del hallazgo.
</t>
    </r>
  </si>
  <si>
    <r>
      <t xml:space="preserve">1.Comunicar a las </t>
    </r>
    <r>
      <rPr>
        <sz val="12"/>
        <color rgb="FF000000"/>
        <rFont val="Arial"/>
        <family val="2"/>
      </rPr>
      <t>dependencias el cronograma para llevar a cabo mesas de trabajo para iniciar la construcción del Plan de Acción 2021, garantizando el archivo de los soportes producto de estas mesas.</t>
    </r>
  </si>
  <si>
    <r>
      <t xml:space="preserve">La Oficna de Planeación no reporto la gestión realizada de esta acción ni documentación soporte que permitiera verificar el grado de avance y/o cumplimiento.
</t>
    </r>
    <r>
      <rPr>
        <b/>
        <sz val="12"/>
        <color theme="1"/>
        <rFont val="Arial"/>
        <family val="2"/>
      </rPr>
      <t>26/09/2022</t>
    </r>
    <r>
      <rPr>
        <sz val="12"/>
        <color theme="1"/>
        <rFont val="Arial"/>
        <family val="2"/>
      </rPr>
      <t xml:space="preserve"> El 31 de agosto de 2022  se remite solicitud de Pieza ante la Oficina de Comunicaciones para ser socializada por correo masivo, la cual fue socializada el 8 de septiembre de 2022, sin embargo la meta  porpuesta corresponde a dos piezas, lo cual no es evidenciado.</t>
    </r>
  </si>
  <si>
    <r>
      <rPr>
        <b/>
        <sz val="12"/>
        <rFont val="Arial"/>
        <family val="2"/>
      </rPr>
      <t xml:space="preserve">26/09/2022 </t>
    </r>
    <r>
      <rPr>
        <sz val="12"/>
        <rFont val="Arial"/>
        <family val="2"/>
      </rPr>
      <t>Se  realizó reunion  el 2 de julio  de 2021 con las Dependencias involucradas que tienen responsabilidad en el Proceso, para hacer la revisión y validación final del PDER-006,  este procedimiento fue actualizado y aprobado el 20 de agosto de 2021 y se  socializó el 14 de septiembre de 2021 la nueva versión del Procedimiento de Plan Anual de Adquisiciones y el Formato. sin perjucio a lo anterior esta oficina verificó en la modificacion del procedimiento  los ajustes pertinentes  con lo responsables en la elaboración de los informes</t>
    </r>
  </si>
  <si>
    <r>
      <rPr>
        <b/>
        <sz val="12"/>
        <rFont val="Arial"/>
        <family val="2"/>
      </rPr>
      <t>26/09/2022</t>
    </r>
    <r>
      <rPr>
        <sz val="12"/>
        <rFont val="Arial"/>
        <family val="2"/>
      </rPr>
      <t xml:space="preserve">  Se  realizó reunion  el 2 de julio  de 2021 con las Dependencias involucradas que tienen responsabilidad en el Proceso, para hacer la revisión y validación final del PDER-006,  este procedimiento fue actualizado y aprobado el 20 de agosto de 2021 y se  socializó el 14 de septiembre de 2021 la nueva versión del Procedimiento de Plan Anual de Adquisiciones y el Formato. sin perjucio a lo anterior esta oficina verificó en la modificacion del procedimiento  los ajustes pertinentes  con lo responsables en la elaboración de los informes
La Oficina de Control Interno  verificó los soportes que acreditan  las acciones realizadas por la Oficina de Planeación,  de igual forma  se verificó que  la actualización del procedimiento fueron modificadas las actividades con la respectiva asignación de responsablidades , se incluye  el formato F-DER-004 PAA formulado y aprobado por lo cual se considera que con el hallazgo No. 4 del la OCI-2020-038, se da como cumplida ya que subsana la  causa del hallazgo.</t>
    </r>
  </si>
  <si>
    <r>
      <rPr>
        <b/>
        <sz val="12"/>
        <color theme="1"/>
        <rFont val="Arial"/>
        <family val="2"/>
      </rPr>
      <t xml:space="preserve">03/05/2021 </t>
    </r>
    <r>
      <rPr>
        <sz val="12"/>
        <color theme="1"/>
        <rFont val="Arial"/>
        <family val="2"/>
      </rPr>
      <t xml:space="preserve">La Oficna de Planeación no reporto la gestión realizada de esta acción ni documentación soporte que permitiera verificar el grado de avance y/o cumplimiento.
</t>
    </r>
    <r>
      <rPr>
        <b/>
        <sz val="12"/>
        <color theme="1"/>
        <rFont val="Arial"/>
        <family val="2"/>
      </rPr>
      <t>26/09/2022</t>
    </r>
    <r>
      <rPr>
        <sz val="12"/>
        <color theme="1"/>
        <rFont val="Arial"/>
        <family val="2"/>
      </rPr>
      <t xml:space="preserve">  Se ajusto el Mapa de riegos de gestión quedando "</t>
    </r>
    <r>
      <rPr>
        <i/>
        <sz val="12"/>
        <color theme="1"/>
        <rFont val="Arial"/>
        <family val="2"/>
      </rPr>
      <t xml:space="preserve"> Contratista designado a Cooperación Trimestralmente realiza el seguimiento a la ejecución de actividades de los convenios, a través del informe trimestral los cuales son publicados en la Página Web de la Entidad</t>
    </r>
    <r>
      <rPr>
        <sz val="12"/>
        <color theme="1"/>
        <rFont val="Arial"/>
        <family val="2"/>
      </rPr>
      <t>"  Eliminando  el envió de informes al MDAR de igual forma se evidencia la publicación de los informes en la página  WEB de la ADR</t>
    </r>
  </si>
  <si>
    <r>
      <t xml:space="preserve">Se ajusto el Mapa de riegos de gestión quedando " </t>
    </r>
    <r>
      <rPr>
        <i/>
        <sz val="12"/>
        <color theme="1"/>
        <rFont val="Arial"/>
        <family val="2"/>
      </rPr>
      <t>Contratista designado a Cooperación Trimestralmente realiza el seguimiento a la ejecución de actividades de los convenios, a través del informe trimestral los cuales son publicados en la Página Web de la Entidad" Eliminando  el envió de informes al MDAR, de igual forma se evidencia la publiccaion de los informes en la página  WEB de la ADR</t>
    </r>
    <r>
      <rPr>
        <sz val="12"/>
        <color theme="1"/>
        <rFont val="Arial"/>
        <family val="2"/>
      </rPr>
      <t xml:space="preserve">
La Oficina de Control Interno observó el cumplimiento de la totalidad de acciones propuestas para el presente hallazgo, y  a partir de la verificación del cumplimiento a cabalidad de los productos establecidos, por lo cual se considera pertiente el cierre del hallazgo.</t>
    </r>
  </si>
  <si>
    <r>
      <rPr>
        <b/>
        <sz val="12"/>
        <color theme="1"/>
        <rFont val="Arial"/>
        <family val="2"/>
      </rPr>
      <t xml:space="preserve">03/05/2021 </t>
    </r>
    <r>
      <rPr>
        <sz val="12"/>
        <color theme="1"/>
        <rFont val="Arial"/>
        <family val="2"/>
      </rPr>
      <t xml:space="preserve">La Oficna de Planeación no reporto la gestión realizada de esta acción ni documentación soporte que permitiera verificar el grado de avance y/o cumplimiento.
</t>
    </r>
    <r>
      <rPr>
        <b/>
        <sz val="12"/>
        <color theme="1"/>
        <rFont val="Arial"/>
        <family val="2"/>
      </rPr>
      <t>26/09/2022</t>
    </r>
    <r>
      <rPr>
        <sz val="12"/>
        <color theme="1"/>
        <rFont val="Arial"/>
        <family val="2"/>
      </rPr>
      <t xml:space="preserve"> Se evidencia la lista de asistencia del 22 de febrero de 2022</t>
    </r>
  </si>
  <si>
    <r>
      <t xml:space="preserve">Desactualización del </t>
    </r>
    <r>
      <rPr>
        <sz val="12"/>
        <color theme="1"/>
        <rFont val="Arial"/>
        <family val="2"/>
      </rPr>
      <t>procedimiento de Trámites Presupuestales frente a la realidad operativa de la entidad.</t>
    </r>
  </si>
  <si>
    <r>
      <rPr>
        <b/>
        <sz val="12"/>
        <color theme="1"/>
        <rFont val="Arial"/>
        <family val="2"/>
      </rPr>
      <t xml:space="preserve">03/05/2021 </t>
    </r>
    <r>
      <rPr>
        <sz val="12"/>
        <color theme="1"/>
        <rFont val="Arial"/>
        <family val="2"/>
      </rPr>
      <t xml:space="preserve">La Oficna de Planeación no reporto la gestión realizada de esta acción ni documentación soporte que permitiera verificar el grado de avance y/o cumplimiento.
</t>
    </r>
    <r>
      <rPr>
        <b/>
        <sz val="12"/>
        <color theme="1"/>
        <rFont val="Arial"/>
        <family val="2"/>
      </rPr>
      <t xml:space="preserve">
26/09/2022</t>
    </r>
    <r>
      <rPr>
        <sz val="12"/>
        <color theme="1"/>
        <rFont val="Arial"/>
        <family val="2"/>
      </rPr>
      <t xml:space="preserve"> Se actualizó el procedimiento TRÁMITES PRESUPUESTALES (PR-DRE-04) , el 23 de agosto de 2022,  se evidenció la modificaron  en cuanto a las responsabilidades  en los trámites presupuestales  de inversión  corresponden a la Oficina de Planeación y los de funcionamiento a Secretaría General - Presupuestos,  se cumple la acción , sin embargo no se cierra el hallazgo  hasta no cumplir en su totalidad las acciones </t>
    </r>
  </si>
  <si>
    <r>
      <t xml:space="preserve"> Se allega por parte de los responsables del proceso el acta No. 12  del Comité de Institucional de Gestión y Desempeño de 20 de octubre de 2022, donde se dio la socialización  a la actualización del procedimiento PR-DER-004 y se evidencia en ISOLUCION dicho procedimiento . 
Se indica por los responsables del proceso en mesa de trabajo del 5 de junio de 2023 que, lo relacionado con funcionamiento, ahora corresponde a la Secretaría General. 
Sin embargo, no se aportó evidencia por parte de esta Oficina el cumplimiento de las acciones 2 y 3, frente a la socialización del procedimiento en mención, por consiguiente, la acción 2 no se podrá dar por cumplida,  en tanto no se allegue su respectiva evidencia de cumplimiento, es decir, </t>
    </r>
    <r>
      <rPr>
        <i/>
        <sz val="12"/>
        <color theme="1"/>
        <rFont val="Arial"/>
        <family val="2"/>
      </rPr>
      <t>"Un (1) correo electrónico de socialización remitido por la Oficina de Comunicacione"</t>
    </r>
    <r>
      <rPr>
        <sz val="12"/>
        <color theme="1"/>
        <rFont val="Arial"/>
        <family val="2"/>
      </rPr>
      <t xml:space="preserve"> y de la acción 3 evidencia de la</t>
    </r>
    <r>
      <rPr>
        <i/>
        <sz val="12"/>
        <color theme="1"/>
        <rFont val="Arial"/>
        <family val="2"/>
      </rPr>
      <t xml:space="preserve"> "sesión de sensibilización del procedimiento actualizado con los directos responsables vía Teams o presencia. "</t>
    </r>
    <r>
      <rPr>
        <sz val="12"/>
        <color theme="1"/>
        <rFont val="Arial"/>
        <family val="2"/>
      </rPr>
      <t>, por consiguiente, ambas acciones permanecerán abiertas en tanto se corrobore su efectivo cumplimiento, aunado a la efectividad frente al hallazgo.
 A través de correo electrónico del  14  de junio de 2023, se indicó por los responsables del proceso que "</t>
    </r>
    <r>
      <rPr>
        <i/>
        <sz val="12"/>
        <color theme="1"/>
        <rFont val="Arial"/>
        <family val="2"/>
      </rPr>
      <t>Teniendo en cuenta el hallazgo, el proceso de Direccionamiento Estratégico realizó la actualización del procedimiento Trámites Presupuestales PR-DER-004 en su versión 2 y este fue socializado en el marco de la sesión nº 12 del Comité Institucional de Gestión y Desempeño del 20 de octubre de 2022. Las actividades actualizadas en el procedimiento, permitieron definir los responsables en la emisión del concepto de gastos de funcionamiento.
Es por esto que el procedimiento aclara que la OP no emite conceptos relacionados con recursos de funcionamiento ni recursos de inversión, el MADR es el responsable de generar los conceptos para los tramites presupuestales correspondientes a dichos recursos. Por lo anterior, y teniendo en cuenta que la responsabilidad de las actividades relacionadas a los recursos de funcionamiento están a cargo de la Secretaria General, la OP solicita la eliminación de las acciones 2 y 3 establecidas en el plan de mejoramiento"</t>
    </r>
    <r>
      <rPr>
        <sz val="12"/>
        <color theme="1"/>
        <rFont val="Arial"/>
        <family val="2"/>
      </rPr>
      <t xml:space="preserve">
Conforme a lo anterior, se requiere del memorando de solicitud de modificación del Plan de Mejoramiento, dirijido al Jefe de la Oficina para actualzar dicha información y continuar con el seguimiento, por consiguiente, el hallazgo se mantiene abierto en tanto se de cuemplimiento a las acciones propuestas. 
</t>
    </r>
  </si>
  <si>
    <r>
      <t xml:space="preserve">Se allega por parte de los responsables del proceso, el acta No. 12  del Comité de Institucional de Gestión y Desempeño de 20 de octubre de 2022, donde se dio la socialización  a la actualización del procedimiento PR-DER-004 . 
Se indica por los responsables del proceso en mesa de trabajo del 5 de junio de 2023 que, lo relacionado con funcionamiento, ahora corresponde a la Secretaría General, por consiguiente, en tanto se evidencie la aplicación del procedimiento se podrá determinar la efectividad. Ahora bien, a través de correo electrónico del  14 ede junio de 2023, se indicó por los responsables del proceso que </t>
    </r>
    <r>
      <rPr>
        <i/>
        <sz val="12"/>
        <color theme="1"/>
        <rFont val="Arial"/>
        <family val="2"/>
      </rPr>
      <t xml:space="preserve">"Teniendo en cuenta el hallazgo, el proceso de Direccionamiento Estratégico realizó la actualización del procedimiento Trámites Presupuestales PR-DER-004 en su versión 2 y este fue socializado en el marco de la sesión Nº 12 del Comité Institucional de Gestión y Desempeño del 20 de octubre de 2022. Las actividades actualizadas en el procedimiento, permitieron definir los responsables en la emisión del concepto de gastos de funcionamiento.
Es por esto que el procedimiento aclara que la OP no emite conceptos relacionados con recursos de funcionamiento ni recursos de inversión, el MADR es el responsable de generar los conceptos para los tramites presupuestales correspondientes a dichos recursos. Por lo anterior, y teniendo en cuenta que la responsabilidad de las actividades relacionadas a los recursos de funcionamiento están a cargo de la Secretaria General, la OP solicita la eliminación de las acciones 2 y 3 establecidas en el plan de mejoramiento"
</t>
    </r>
    <r>
      <rPr>
        <sz val="12"/>
        <color theme="1"/>
        <rFont val="Arial"/>
        <family val="2"/>
      </rPr>
      <t xml:space="preserve">Conforme a lo anterior, se requiere del memorando de solicitud de modificación del Plan de Mejoramiento, dirijido al Jefe de la Oficina para actualzar dicha información y continuar con el seguimiento, por consiguiente, el hallazgo se mantiene abierto en tanto se de cuemplimiento a las acciones propuestas. </t>
    </r>
  </si>
  <si>
    <r>
      <rPr>
        <b/>
        <sz val="12"/>
        <color theme="1"/>
        <rFont val="Arial"/>
        <family val="2"/>
      </rPr>
      <t xml:space="preserve">03/05/2021 </t>
    </r>
    <r>
      <rPr>
        <sz val="12"/>
        <color theme="1"/>
        <rFont val="Arial"/>
        <family val="2"/>
      </rPr>
      <t xml:space="preserve">La Oficna de Planeación no reporto la gestión realizada de esta acción ni documentación soporte que permitiera verificar el grado de avance y/o cumplimiento.
</t>
    </r>
    <r>
      <rPr>
        <b/>
        <sz val="12"/>
        <color theme="1"/>
        <rFont val="Arial"/>
        <family val="2"/>
      </rPr>
      <t xml:space="preserve">
26/09/2022</t>
    </r>
    <r>
      <rPr>
        <sz val="12"/>
        <color theme="1"/>
        <rFont val="Arial"/>
        <family val="2"/>
      </rPr>
      <t>, La Oficina de Planeación, mediante memorando 20222200033163 del 26 de septiembre de 2022  solicitan ampiar la fecha  final al 31 de diciembre de 2022, no obstante la acción  se encuentra venciada desde el 31 de mayo de 2021</t>
    </r>
  </si>
  <si>
    <r>
      <rPr>
        <b/>
        <sz val="12"/>
        <color theme="1"/>
        <rFont val="Arial"/>
        <family val="2"/>
      </rPr>
      <t xml:space="preserve">03/05/2021 </t>
    </r>
    <r>
      <rPr>
        <sz val="12"/>
        <color theme="1"/>
        <rFont val="Arial"/>
        <family val="2"/>
      </rPr>
      <t xml:space="preserve">La Oficna de Planeación no reporto la gestión realizada de esta acción ni documentación soporte que permitiera verificar el grado de avance y/o cumplimiento.
</t>
    </r>
    <r>
      <rPr>
        <b/>
        <sz val="12"/>
        <color theme="1"/>
        <rFont val="Arial"/>
        <family val="2"/>
      </rPr>
      <t>26/09/2022</t>
    </r>
    <r>
      <rPr>
        <sz val="12"/>
        <color theme="1"/>
        <rFont val="Arial"/>
        <family val="2"/>
      </rPr>
      <t>, La Oficina de Planeación, mediante memorando 20222200033163 del 26 de septiembre de 2022  solicitan ampiar la fecha  final al 31 de diciembre de 2022, no obstante la acción  se encuentra venciada desde el 30 de junio de 2021</t>
    </r>
  </si>
  <si>
    <r>
      <t xml:space="preserve"> Se allega por parte de los responsables del proceso el acta No. 12  del Comité de Institucional de Gestión y Desempeño de 20 de octubre de 2022, donde se dio la socialización  a la actualización del procedimiento PR-DER-004 . 
No obstante, la meta propuesta corresponde a</t>
    </r>
    <r>
      <rPr>
        <i/>
        <sz val="12"/>
        <color theme="1"/>
        <rFont val="Arial"/>
        <family val="2"/>
      </rPr>
      <t xml:space="preserve"> Una (1) sesión de sensibilización del procedimiento actualizado con los directos responsables vía Teams o presencial </t>
    </r>
    <r>
      <rPr>
        <sz val="12"/>
        <color theme="1"/>
        <rFont val="Arial"/>
        <family val="2"/>
      </rPr>
      <t xml:space="preserve">, el cual no fue aportado como evidencia del cumplimiento de la acción, por consiguiente, no es posible dar cumplimiento a la acción. </t>
    </r>
  </si>
  <si>
    <r>
      <t>Se allega por los responsables del proceso una presentación en PowerPoint del Procedimiento</t>
    </r>
    <r>
      <rPr>
        <i/>
        <sz val="12"/>
        <color theme="1"/>
        <rFont val="Arial"/>
        <family val="2"/>
      </rPr>
      <t xml:space="preserve"> "FORMULACIÓN, ACTUALIZACIÓN Y SEGUIMIENTO DE PROYECTOS DE INVERSIÓN
PR-DER-010", </t>
    </r>
    <r>
      <rPr>
        <sz val="12"/>
        <color theme="1"/>
        <rFont val="Arial"/>
        <family val="2"/>
      </rPr>
      <t xml:space="preserve">junto con una captura de pantalla de la socialización de dicho procedimiento a través de la plataforma teams, con programación del 14 de diciembre de 2022.Se evidencia el cumplimiento de la acción propuesta, no obstante, la efectividad de la acción se verá supeditada al cumplimiento de la acción No. 2 del mismo hallazgo. </t>
    </r>
  </si>
  <si>
    <r>
      <t>Se allega por los responsables del proceso una presentación en PowerPoint del Procedimiento</t>
    </r>
    <r>
      <rPr>
        <i/>
        <sz val="12"/>
        <color theme="1"/>
        <rFont val="Arial"/>
        <family val="2"/>
      </rPr>
      <t xml:space="preserve"> "FORMULACIÓN, ACTUALIZACIÓN Y SEGUIMIENTO DE PROYECTOS DE INVERSIÓN
PR-DER-010", </t>
    </r>
    <r>
      <rPr>
        <sz val="12"/>
        <color theme="1"/>
        <rFont val="Arial"/>
        <family val="2"/>
      </rPr>
      <t xml:space="preserve">junto con una captura de pantalla de la socialización de dicho procedimiento a través de la plataforma teams, con programación del 14 de diciembre de 2022. A través de correo electrónico del 13 de junio de 2023, se allegó por los responsables del proceso los seguimientos a los proyectos de inversión realizados por parte de la Oficina de Planeación, eviedenciando por parte de esta Oficina un correo electrónico del 26 de abril por parte de la Oficina de Planeación dirigido a las diferentes áreas que manejan proyectos de inversión sobre el recordatorio de la fecha de viabilización de los proyectos. 
Adicionalmente se aportó correos de acompañamiento y de emisión de observaciones a las siguientes dependencias: 
- Fortalecimiento. (Correo de  observación, word de observaciones y correo de envío de ajustes por el área)
- OTI (Correo observaciones Guia operativa - Ampliación horizonte 2023)
- Proyecto de Estensión. (Correos de devolución y dos de observaciones)
- Proyecto de Gestión Documental. (Correo de devolución y observaciones con el respectivo word de las mismas)
- Sedes (Correo de devolución y de observación)
- Asociatividad. (Correo de ajustes con PDF de comentarios y ajustes)
- FONAT (Correo de observaciones.)
Por consiguiente, se evidencia el cumplimiento y efectividad de las acciones propuestas, toda vez que se está realizando el acompañamiento por parte de la Oficina de Planeación como segunda línea de defensa y dando cumplimiento normativo según lo establecido  por los lineamientos del Departamento Nacional de Planeación en las fichas del Banco de Programas y Proyectos de Inversión (BPIN). </t>
    </r>
  </si>
  <si>
    <r>
      <t xml:space="preserve">No se propone Plan de Mejoramiento por parte del área responsable del proceso.
</t>
    </r>
    <r>
      <rPr>
        <b/>
        <sz val="12"/>
        <color theme="1"/>
        <rFont val="Arial"/>
        <family val="2"/>
      </rPr>
      <t>26/09/2022</t>
    </r>
    <r>
      <rPr>
        <sz val="12"/>
        <color theme="1"/>
        <rFont val="Arial"/>
        <family val="2"/>
      </rPr>
      <t xml:space="preserve"> La Oficina de Planeación emitió el memorando  No 20222200031373 del 6 de septiembre  de 2022 solicitando unificar con el hallazgo No. 6 del Informe OCI-2020-038,  Una vez revisada la evidencia suministrada, la Oficina de Control Interno considera que se cumplió con la acción de mejoramiento establecida ,se considera pertinente dar por cerrado el hallazgo
</t>
    </r>
  </si>
  <si>
    <r>
      <t xml:space="preserve">El </t>
    </r>
    <r>
      <rPr>
        <b/>
        <sz val="12"/>
        <rFont val="Arial"/>
        <family val="2"/>
      </rPr>
      <t>16 de mayo de 2018</t>
    </r>
    <r>
      <rPr>
        <sz val="12"/>
        <rFont val="Arial"/>
        <family val="2"/>
      </rPr>
      <t xml:space="preserve"> se llevó a cabo la socialización de la política de Administración del riesgo al interior de la Oficina de Planeación. 
Se suministró listado de asistencia de la reunión realizada.
En mesa de trabajo adelantada el 15 de agosto de 2019 se indagó a los responsables del proceso si se había realizado algún tipo de socialización adicional a la establecida en la acción, especialmente, en lo relacionado con la Guía para la administración del riesgo y el diseño de controles en entidades públicas (Versión 4) emitida por el DAFP en octubre de 2018. Respecto a lo cual se menciona que se ha realizado socialización vía correo electrónico.
Adicionalmente, la Oficina de Control Interno en verificación al riesgo de corrupción asociado al proceso para la vigencia 2019, observó el adecuado desplazamiento del riesgo inherente (en probabilidad e impacto) para determinar el riesgo residual.</t>
    </r>
  </si>
  <si>
    <r>
      <rPr>
        <b/>
        <sz val="12"/>
        <color theme="1"/>
        <rFont val="Arial"/>
        <family val="2"/>
      </rPr>
      <t>Seguimiento 2018</t>
    </r>
    <r>
      <rPr>
        <sz val="12"/>
        <color theme="1"/>
        <rFont val="Arial"/>
        <family val="2"/>
      </rPr>
      <t xml:space="preserve">
Dentro del plan de contingencia del Riesgo “Deficiente o Falta de Seguimiento a los Compromisos Estratégicos”, se planteó la creación de un grupo en Outlook con los responsables de las distintas dependencias, para realizar seguimiento mensual al Plan de Acción. Mediante este grupo se han realizado recordatorios mensuales a las áreas, sobre el estado de los indicadores  del Plan de Acción a su cargo y la obligación de mantener actualizado la ejecución de los mismos.
Se suministró informe de seguimiento al plan de acción institucional realizado para el primer y segundo trimestre de la vigencia 2018, así como os correos remisorios de los meses de Julio y Agosto enviados al grupo de Outlook de los encargados de las dependencias con el estado de los indicadores del Plan de Acción para su respectiva gestión.
</t>
    </r>
    <r>
      <rPr>
        <b/>
        <sz val="12"/>
        <color theme="1"/>
        <rFont val="Arial"/>
        <family val="2"/>
      </rPr>
      <t>Seguimiento 2019</t>
    </r>
    <r>
      <rPr>
        <sz val="12"/>
        <color theme="1"/>
        <rFont val="Arial"/>
        <family val="2"/>
      </rPr>
      <t xml:space="preserve">
El tercer y cuarto informe trimestral de seguimiento al Plan de Acción Institucional vigencia 2018, así como el primer informe trimestral de la vigencia 2019, se encuentran publicados en la sección de Transparencia de la página web institucional.
Adicionalmente, la Oficina de Control Interno obtuvo acceso al grupo de Outlook creado con el fin de realizar seguimiento mensual al Plan de Acción, en donde se observaron correos electrónicos mensuales remitidos a los responsables del reporte de cada proceso entre octubre a diciembre en donde se mencionan temas relacionados con el reporte mensual del Plan de Acción.
</t>
    </r>
  </si>
  <si>
    <r>
      <t xml:space="preserve">A través de correo electrónico el día 03 de Octubre de 2018, los responsables de la ejecución del Plan de Mejoramiento solicitan y suministran de manera proactiva  las respectivas evidencias de ejecución de la acción con el fin de dar cierre.
Se anexan 3 Listados de Asistencia:
</t>
    </r>
    <r>
      <rPr>
        <b/>
        <sz val="12"/>
        <rFont val="Arial"/>
        <family val="2"/>
      </rPr>
      <t xml:space="preserve">* Listado 1: </t>
    </r>
    <r>
      <rPr>
        <sz val="12"/>
        <rFont val="Arial"/>
        <family val="2"/>
      </rPr>
      <t>17-09-2018</t>
    </r>
    <r>
      <rPr>
        <b/>
        <sz val="12"/>
        <rFont val="Arial"/>
        <family val="2"/>
      </rPr>
      <t xml:space="preserve">
* Listado 1:</t>
    </r>
    <r>
      <rPr>
        <sz val="12"/>
        <rFont val="Arial"/>
        <family val="2"/>
      </rPr>
      <t xml:space="preserve"> 25-09-2018</t>
    </r>
    <r>
      <rPr>
        <b/>
        <sz val="12"/>
        <rFont val="Arial"/>
        <family val="2"/>
      </rPr>
      <t xml:space="preserve">
* Listado 1:</t>
    </r>
    <r>
      <rPr>
        <sz val="12"/>
        <rFont val="Arial"/>
        <family val="2"/>
      </rPr>
      <t xml:space="preserve"> 02-10-2018
 Los tres listados de asistencia evidencian como objetivo Comité Primario de la Oficina de Planeación en la parte inferior de cada listado de asistencia se pactan situaciones referentes al desarrollo de las reuniones .</t>
    </r>
  </si>
  <si>
    <r>
      <rPr>
        <b/>
        <sz val="12"/>
        <rFont val="Arial"/>
        <family val="2"/>
      </rPr>
      <t>15/08/2020</t>
    </r>
    <r>
      <rPr>
        <sz val="12"/>
        <rFont val="Arial"/>
        <family val="2"/>
      </rPr>
      <t xml:space="preserve"> En la vigencia 2020, La entidad asigno a un responsable, con experiencia en la elaboración del Plan de Adquisiciones.  Con la responsabilidad de orientar y ajustar con las áreas la elaboración y seguimiento en las actualizaciones.  En relación con el Plan de Necesidades,  importante señalar que las personas designadas para la elaboración s tienen la experiencia y conocen los proyectos de inversión insumo principal  en la elaboración del Plan de Necesidades y Plan de Adquisiciones.   Igualmente la Oficina de Planeación Orienta y asesora la elaboración del Plan y sus actualizaciones. 
Gestión Contractual, Secretaria General y Planeación ajustaron el procedimiento, puntualizando y aclarando los alcances y responsabilidades.
En el mes de Julio de 2020 estaremos realizando una actividad de socialización del Procedimiento.
</t>
    </r>
  </si>
  <si>
    <r>
      <t xml:space="preserve">En el seguimiento anterior  la información aportada como avance fue entregada a inicios del mes de julio de 2020, indicando que se tenía previsto la realización de sensibilización del procedimiento   PR-DER-006 "ELABORACIÓN,ACTUALIZACIÓN Y SEGUIMIENTO AL PLAN ANUAL DE ADQUISICIONES DE BIENES Y SERVICIOS", adoptado el 6 de julio de 2020, no obstante, la Oficina de Control Interno, no obtuvo evidencia del cumplimiento de esta acción.
Por lo cual, la Oficina de Control interno analizó  el nuevo plan de mejoramiento suscrito como resultado de la auditoría al proceso comunicada a través del informe OCI-2020-038,  y observó  que para el hallazgo No 3  </t>
    </r>
    <r>
      <rPr>
        <i/>
        <sz val="12"/>
        <rFont val="Arial"/>
        <family val="2"/>
      </rPr>
      <t>"Debilidades en la asignación de responsabilidades y en la elaboración de informes de seguimiento a la ejecución del Plan Anual de Adquisiciones"</t>
    </r>
    <r>
      <rPr>
        <sz val="12"/>
        <rFont val="Arial"/>
        <family val="2"/>
      </rPr>
      <t xml:space="preserve">  se estableció la siguiente acción:  </t>
    </r>
    <r>
      <rPr>
        <i/>
        <sz val="12"/>
        <rFont val="Arial"/>
        <family val="2"/>
      </rPr>
      <t xml:space="preserve">"Revisar el procedimiento “Elaboración, actualización y seguimiento al plan anual de adquisiciones de bienes y servicios” </t>
    </r>
    <r>
      <rPr>
        <sz val="12"/>
        <rFont val="Arial"/>
        <family val="2"/>
      </rPr>
      <t xml:space="preserve">(PR-DER-006) con las dependencias involucradas y responsables para definir la pertinencia de realizar un ajuste al procedimiento", por lo cual se reunio con el delegado de este tema donde se le informó que   era importante realizar esta acción y posteriormente realizar las dos jornadas de sensibilización como se definió en esta acción, para poder dar cumplimiento a esta acción y hacer el respectivo cierre.
Se anexa correo electronico.
</t>
    </r>
  </si>
  <si>
    <r>
      <rPr>
        <b/>
        <sz val="12"/>
        <rFont val="Arial"/>
        <family val="2"/>
      </rPr>
      <t xml:space="preserve">26/09/2022 </t>
    </r>
    <r>
      <rPr>
        <sz val="12"/>
        <rFont val="Arial"/>
        <family val="2"/>
      </rPr>
      <t xml:space="preserve">: De acuerdo con el memorando 20222200033163, la oficina de Planeación solicitó unificar esta acción con el hallazgo No. 4 del informe OCI-2020-038, el cual es viable ya que obecese a la misma causa,  el   procedimiento PR-DER-006 fue acutallizado y  aprobado el 20 de agosto de 2021, se solcializó el 14 de sept de 2021 
La Oficina de Control Interno  verificó los soportes que acreditan  las acciones realizadas por la Oficina de Planeación,  de igual forma  se verificó que  la actualización del procedimiento fueron modificadas las actividades con la respectiva asignación de responsablidades , se incluye  el formato F-DER-004 PAA formulado y aprobado por lo cual se considera que con el hallazgo No. 4 del la OCI-2020-038, se da como cumplida ya que subsana la  causa del hallazgo.
</t>
    </r>
  </si>
  <si>
    <r>
      <rPr>
        <b/>
        <sz val="12"/>
        <rFont val="Arial"/>
        <family val="2"/>
      </rPr>
      <t xml:space="preserve">26/09/2022 </t>
    </r>
    <r>
      <rPr>
        <sz val="12"/>
        <rFont val="Arial"/>
        <family val="2"/>
      </rPr>
      <t>: De acuerdo con el memorando 20222200033163, la oficina de Planeación solicitó unificar esta acción con el hallazgo No. 4 del informe OCI-2020-038, el cual es viable ya que obecese a la misma causa,  el   procedimiento PR-DER-006 fue acutallizado y  aprobado el 20 de agosto de 2021, se solcializó el 14 de sept de 2021 
La Oficina de Control Interno  verificó los soportes que acreditan  las acciones realizadas por la Oficina de Planeación,  de igual forma  se verificó que  la actualización del procedimiento fueron modificadas las actividades con la respectiva asignación de responsablidades , se incluye  el formato F-DER-004 PAA formulado y aprobado por lo cual se considera que con el hallazgo No. 4 del la OCI-2020-038, se da como cumplida ya que subsana la  causa del hallazgo.</t>
    </r>
  </si>
  <si>
    <r>
      <t xml:space="preserve">A través de correo electrónico el día 03 de Octubre de 2018, los responsables de la ejecución del Plan de Mejoramiento solicitan y suministran de manera proactiva  las respectivas evidencias de ejecución de la acción con el fin de dar cierre.
Se anexan 3 Listados de Asistencia:
</t>
    </r>
    <r>
      <rPr>
        <b/>
        <sz val="12"/>
        <rFont val="Arial"/>
        <family val="2"/>
      </rPr>
      <t xml:space="preserve">* Listado 1: </t>
    </r>
    <r>
      <rPr>
        <sz val="12"/>
        <rFont val="Arial"/>
        <family val="2"/>
      </rPr>
      <t>17-09-2018</t>
    </r>
    <r>
      <rPr>
        <b/>
        <sz val="12"/>
        <rFont val="Arial"/>
        <family val="2"/>
      </rPr>
      <t xml:space="preserve">
* Listado 1:</t>
    </r>
    <r>
      <rPr>
        <sz val="12"/>
        <rFont val="Arial"/>
        <family val="2"/>
      </rPr>
      <t xml:space="preserve"> 25-09-2018</t>
    </r>
    <r>
      <rPr>
        <b/>
        <sz val="12"/>
        <rFont val="Arial"/>
        <family val="2"/>
      </rPr>
      <t xml:space="preserve">
* Listado 1:</t>
    </r>
    <r>
      <rPr>
        <sz val="12"/>
        <rFont val="Arial"/>
        <family val="2"/>
      </rPr>
      <t xml:space="preserve"> 02-10-2018
 Los tres listados de asistencia evidencian como objetivo Comité Primario de la Oficina de Planeación en la parte inferior de cada listado de asistencia se pactan situaciones referentes al desarrollo de las reuniones .
En la vigencia 2020, Se vienen implementando reuniones con el equipo, con el animo de retroalimentar, compartir experiencias y hacer seguimiento a las actividades propias del área.   Se identificaron los grupos naturales y facilitadores en cada uno para apoyar en el seguimiento a las actividades planificadas.
Actas de Reunión  en el maco del trabajo en casa y registro de reuniones con compromisos llevadas acabo en el 2019 y  2020 (archivo de Gestión)</t>
    </r>
  </si>
  <si>
    <r>
      <t xml:space="preserve">La Oficina de Control Interno observó que a partir de la modificación al Procedimieto </t>
    </r>
    <r>
      <rPr>
        <i/>
        <sz val="12"/>
        <rFont val="Arial"/>
        <family val="2"/>
      </rPr>
      <t xml:space="preserve">"ELABORACIÓN Y SEGUIMIENTO DEL PLAN ANTICORRUPCIÓN Y DE ATENCIÓN AL CIUDADANO " </t>
    </r>
    <r>
      <rPr>
        <sz val="12"/>
        <rFont val="Arial"/>
        <family val="2"/>
      </rPr>
      <t>( PR-DER-005)  version 4, se fortalecieron cada uno de los componentes de PAAC (gestión de riesgos, racionalización de trámites, rendición de cuentas, servicio al ciudadano, transparencia y acceso a la información.) 
Se observó que a partir de la aprobación de las TRD de la Entidad, por el Comité Insititucional de Gestión y Desempeño, se llevó a cabo actividades asociadas a la organización de arcihvo, como el manejo del FUID y Control de Registros de los archivos de la Oficina de Planeación, mesas de trabajo realizadas en el mes de agosto de 2019 para la organización de archivo de los años 2017, 2018 y 2019.
Para determinar la efectividad de las acciones propuestas, por parte de esta Oficina, se realizó la auditoría de cumplimiento normativo del PAAC con corte a 30 de abril 2023 (Informe OCI-2023-012), envidenciando que no se presentaron situaciones reiterativas que tuvieran relación con la causa del hallazgo, observando la efectividad de la misma por consiguiente se concluye con el cierre efectivo del mismo y por tanto, el cierre del hallazgo.</t>
    </r>
  </si>
  <si>
    <r>
      <rPr>
        <b/>
        <sz val="12"/>
        <rFont val="Arial"/>
        <family val="2"/>
      </rPr>
      <t>26/06/2022</t>
    </r>
    <r>
      <rPr>
        <sz val="12"/>
        <rFont val="Arial"/>
        <family val="2"/>
      </rPr>
      <t xml:space="preserve">   El procedimiento  ELABORACIÓN Y SEGUIMIENTO DEL PLAN ANTICORRUPCIÓN Y DE ATENCIÓN AL CIUDADANO  ( PR-DER-005)  version 4  fue actulaizado y aprobado el 3 de agosto de 2022, y se solcializó en el Comité Institucional de Gestión y Desempeño el 28 de agosto de 2022 de acuerdo con el acta No. 10</t>
    </r>
  </si>
  <si>
    <r>
      <rPr>
        <b/>
        <sz val="12"/>
        <rFont val="Arial"/>
        <family val="2"/>
      </rPr>
      <t xml:space="preserve">Seguimiento junio 2023: </t>
    </r>
    <r>
      <rPr>
        <sz val="12"/>
        <rFont val="Arial"/>
        <family val="2"/>
      </rPr>
      <t xml:space="preserve">Se allega por parte de la Oficina de Planeación la siguiente evidencia: 
- Correos electrónicos: Construcción del PAAC del 9 de diciembre de 2022 y del 22 de diciembre de 2022, ajustess del PAAC 20 de diciembre de 2022, requerimiento de análisis para la construcciónd del PAAC del 20 de septiembre de 2022, Solicitud información sobre hechos susceptibles de corrupción en la Entidad - CI Disciplinario del 14 de diciembre de 2023, banner de PAAC 2023 publicado en la página web de la entidad del 8 de febrero 2023, 
- Documento de panorama de hechos de corrupción. 
- grabaciones de ajustes al PAAC 2023 realizadas el 19, 21 y 26 de diciembre de 2022.
Adicionalmente, la Oficina de Control Interno observó que a partir de la modificación al Procedimieto </t>
    </r>
    <r>
      <rPr>
        <i/>
        <sz val="12"/>
        <rFont val="Arial"/>
        <family val="2"/>
      </rPr>
      <t xml:space="preserve">"ELABORACIÓN Y SEGUIMIENTO DEL PLAN ANTICORRUPCIÓN Y DE ATENCIÓN AL CIUDADANO </t>
    </r>
    <r>
      <rPr>
        <sz val="12"/>
        <rFont val="Arial"/>
        <family val="2"/>
      </rPr>
      <t xml:space="preserve"> ( PR-DER-005)  version 4, se fortalecieron cada uno de los componentes de PAAC (gestión de riesgos, racionalización de trámites, rendición de cuentas, servicio al ciudadano, transparencia y acceso a la información.) 
Por parte de esta Oficina, se realizó la auditoría de cumplimiento normativo de Seguimiento al PAAC con corte a 30 de abril 2023, envidenciando el cumplimiento procedimental en la elaboración del PAAC 2023, toda vez que no se presentaron situaciones reiterativas que tuvieran relación con la causa del hallazgo, observando la efectividad de la acción propuesta.</t>
    </r>
  </si>
  <si>
    <r>
      <t xml:space="preserve">
</t>
    </r>
    <r>
      <rPr>
        <b/>
        <sz val="12"/>
        <rFont val="Arial"/>
        <family val="2"/>
      </rPr>
      <t>2018</t>
    </r>
    <r>
      <rPr>
        <sz val="12"/>
        <rFont val="Arial"/>
        <family val="2"/>
      </rPr>
      <t xml:space="preserve">
Se evidenció en ISOLUCION la actualización del Procedimiento  "Elaboración y Seguimiento del Plan Anticorrupción y Atención al Ciudadano" aprobado el 31 de julio de 2018
</t>
    </r>
    <r>
      <rPr>
        <b/>
        <sz val="12"/>
        <rFont val="Arial"/>
        <family val="2"/>
      </rPr>
      <t xml:space="preserve">
2020
</t>
    </r>
    <r>
      <rPr>
        <sz val="12"/>
        <rFont val="Arial"/>
        <family val="2"/>
      </rPr>
      <t>El 10 de julio de "2020 se aprobó la versión 3 del procedimiento PR-DER-005 ELABORACIÓN Y SEGUIMIENTO DEL PLAN ANTICORRUPCIÓN Y DE ATENCIÓN AL CIUDADANO"</t>
    </r>
  </si>
  <si>
    <t xml:space="preserve">Se evidencia por parte de esta Oficina la actualización de la Pólitica de Administración del Riesgo a la versión No. 5, aprobada el 8 de septiembre de  2022 el cual se ajusta con los líneamientos para la descripción de los riesgos de gestión, y se realiza su respectiva socialización el 6 de octubre de 2022, por tanto, para validar la efectividad de las acciones, se tuvo en cuenta los resultados de la auditoría PAAC enero-abril 2023, encontrando que en el informe OCI-2023-012 no se expusieron situaciones relacionadas con el origen del hallazgo, toda vez no se revelaron observaciones relacionadas con la descripción de los riesgos de Gestión de los procesos, por consiguiente, se considera el cierre efectivo del hallazgo.  </t>
  </si>
  <si>
    <t>ACCIONES  INFORME OCI-2018-011</t>
  </si>
  <si>
    <t>ACCIONES  INFORME OCI-2021-028</t>
  </si>
  <si>
    <t>ACCIONES  INFORME OCI-2020-038</t>
  </si>
  <si>
    <r>
      <rPr>
        <sz val="12"/>
        <rFont val="Arial"/>
        <family val="2"/>
      </rPr>
      <t>Se comparte evidencia de envío de correo masivo del 2 de diciembre de 2022 sobre los</t>
    </r>
    <r>
      <rPr>
        <i/>
        <sz val="12"/>
        <rFont val="Arial"/>
        <family val="2"/>
      </rPr>
      <t xml:space="preserve"> "Pasos para realizar ajustes al Plan de Acción Institucional"</t>
    </r>
    <r>
      <rPr>
        <sz val="12"/>
        <rFont val="Arial"/>
        <family val="2"/>
      </rPr>
      <t>, evidenciando el cumplimiento de la meta propuesta, toda vez que esta Oficina cuenta con la evidencia de los dos piezas comunicativas para dar a conocer y recomendar los paso a pasos para la actualización del Plan de Acción. Aunque no se allegó el correo de solicitud de publicación a la oficina de Comunicaciones, finalmente si se realizó la socialización</t>
    </r>
    <r>
      <rPr>
        <sz val="12"/>
        <color rgb="FFFF0000"/>
        <rFont val="Arial"/>
        <family val="2"/>
      </rPr>
      <t xml:space="preserve">. </t>
    </r>
  </si>
  <si>
    <t xml:space="preserve">Se evidencia por parte de esta Oficina el Acta No 10 del Comité Institucional de Gestión y Desempeño del 29 de diciembre de 2020, en donde se socializó y aprobó el Plan de Acción 2021, junto con la circular 103 de 2020, donde se imparten lineamientos para la construcción del Plan de Acción del mismo año, memorando del 10 de diciembre de 2020, con el mismo fin, y las diferentes mesas de trabajo realizadas con las siguientes temáticas: 
- EQUIPO DE LA VIP Y COMUNICACIONES: 21 de enero de 2021
- Mesa de trabajo revisión final Plan de Acción con la presidenta: 25 enero de 2020
- Mesa Técnica – Ajuste, revisión y consolidación Plan de Acción 2021: 17 diciembre de 2020
- Mesa de trabajo para definir cronograma Plan de Acción 2021 y mesas técnicas: 10 diciembre de 2020
- Mesa Técnica – Construcción Plan de Acción 2021 – Proyecto Inversión Optimización 16 diciembre 2020
- Mesa Técnica – Construcción Plan de Acción 2021 - Optimización de la generación de ingresos sostenibles de productores rurales a nivel Nacional - Estructuración: 15 de diciembre de 2020
- Mesa Técnica Construcción Plan de Acción 2021 Optimización estructuración: 15 diciembre 2020
- Mesa Técnica – Construcción Plan de Acción 2021 - Optimización de la generación de 
ingresos sostenibles de productores rurales a nivel Nacional – Estructuración: 15 de diciembre de 2020.
- Mesa de trabajo con equipo de la Oficina Jurídica para actualizar Plan de Acción 2021 de 
su área, de conformidad con las observaciones realizadas por presidencia ADR y por la 
ANDJE:  22 de enero de 2021
- MESA DE TRABAJO CON EQUIPO DE LA VIP Y COMUNICACIONES: ajuste Plan de Acción 
con base en las observaciones realizadas por la presidenta de la ADR, en el Comité 
Institucional de Gestión y Desempeño: 21 de enero de 2021
Por lo anterior, se considera el cumplimiento y efectividad de la acción propuesta. </t>
  </si>
  <si>
    <r>
      <t xml:space="preserve">Dentro de los soportes allegados a la oficina de control Interno, se identifico el cronograma para la elaboración dela Plan de accion 2021 con las diferentes dependencias, ademas de un comunicado yl a circular 103 de 14 de diciembre de 2020  en la cual se muestra  la información mencionada. Se allegan tambien las mesas de trabajo realizadas con las diferentes dependencias.
Se verificó y se llevaron a cabo las reuniones establecidas en el cronograma para la realizacion del Plan de accion 2021. Se adjunta la evidencia de las </t>
    </r>
    <r>
      <rPr>
        <sz val="12"/>
        <rFont val="Arial"/>
        <family val="2"/>
      </rPr>
      <t xml:space="preserve">reuniones. 
Adicionalmente, también se evidencia por parte de esta Oficina el cumplimiento de la segunda (2) acción propuesta  toda vez que se allegaron como evidencia dos piezas comunicativas a través de correo electrónico los días 8 de septiembre de 2022 y 2 de diciembre de 2022, donde se da a conocer y se socializa el paso a paso para la modificación del Plan de Acción. 
Por lo anterior, se da el cierre efectivo del hallazgo.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</si>
</sst>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mmm\-yyyy"/>
    <numFmt numFmtId="165" formatCode="dd\-mmm\-yyyy"/>
  </numFmts>
  <fonts count="34" x14ac:knownFonts="1">
    <font>
      <sz val="11"/>
      <color theme="1"/>
      <name val="Calibri"/>
      <family val="2"/>
      <scheme val="minor"/>
    </font>
    <font>
      <sz val="11"/>
      <color theme="1"/>
      <name val="Calibri"/>
      <family val="2"/>
      <scheme val="minor"/>
    </font>
    <font>
      <b/>
      <sz val="11"/>
      <color theme="1"/>
      <name val="Calibri"/>
      <family val="2"/>
      <scheme val="minor"/>
    </font>
    <font>
      <b/>
      <sz val="20"/>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u/>
      <sz val="11"/>
      <color theme="10"/>
      <name val="Calibri"/>
      <family val="2"/>
      <scheme val="minor"/>
    </font>
    <font>
      <sz val="10"/>
      <name val="Arial"/>
      <family val="2"/>
    </font>
    <font>
      <sz val="11"/>
      <name val="Calibri"/>
      <family val="2"/>
      <scheme val="minor"/>
    </font>
    <font>
      <b/>
      <sz val="14"/>
      <color theme="1"/>
      <name val="Calibri"/>
      <family val="2"/>
      <scheme val="minor"/>
    </font>
    <font>
      <sz val="10"/>
      <name val="Verdana"/>
      <family val="2"/>
    </font>
    <font>
      <b/>
      <sz val="20"/>
      <name val="Arial"/>
      <family val="2"/>
    </font>
    <font>
      <sz val="20"/>
      <name val="Arial"/>
      <family val="2"/>
    </font>
    <font>
      <sz val="12"/>
      <color theme="1"/>
      <name val="Calibri"/>
      <family val="2"/>
      <scheme val="minor"/>
    </font>
    <font>
      <b/>
      <sz val="14"/>
      <name val="Arial"/>
      <family val="2"/>
    </font>
    <font>
      <sz val="14"/>
      <name val="Arial"/>
      <family val="2"/>
    </font>
    <font>
      <b/>
      <i/>
      <sz val="14"/>
      <name val="Arial"/>
      <family val="2"/>
    </font>
    <font>
      <sz val="14"/>
      <color theme="1"/>
      <name val="Arial"/>
      <family val="2"/>
    </font>
    <font>
      <sz val="12"/>
      <name val="Arial"/>
      <family val="2"/>
    </font>
    <font>
      <sz val="12"/>
      <color theme="1"/>
      <name val="Arial"/>
      <family val="2"/>
    </font>
    <font>
      <sz val="9"/>
      <color theme="1"/>
      <name val="Calibri"/>
      <family val="2"/>
      <scheme val="minor"/>
    </font>
    <font>
      <i/>
      <sz val="12"/>
      <color theme="1"/>
      <name val="Arial"/>
      <family val="2"/>
    </font>
    <font>
      <b/>
      <sz val="12"/>
      <color theme="1"/>
      <name val="Arial"/>
      <family val="2"/>
    </font>
    <font>
      <u/>
      <sz val="12"/>
      <color theme="1"/>
      <name val="Arial"/>
      <family val="2"/>
    </font>
    <font>
      <b/>
      <u/>
      <sz val="12"/>
      <color theme="1"/>
      <name val="Arial"/>
      <family val="2"/>
    </font>
    <font>
      <i/>
      <sz val="12"/>
      <name val="Arial"/>
      <family val="2"/>
    </font>
    <font>
      <b/>
      <i/>
      <sz val="12"/>
      <color theme="1"/>
      <name val="Arial"/>
      <family val="2"/>
    </font>
    <font>
      <b/>
      <sz val="14"/>
      <color indexed="81"/>
      <name val="Tahoma"/>
      <family val="2"/>
    </font>
    <font>
      <sz val="14"/>
      <color indexed="81"/>
      <name val="Tahoma"/>
      <family val="2"/>
    </font>
    <font>
      <sz val="12"/>
      <color rgb="FF000000"/>
      <name val="Arial"/>
      <family val="2"/>
    </font>
    <font>
      <b/>
      <sz val="18"/>
      <name val="Arial"/>
      <family val="2"/>
    </font>
    <font>
      <sz val="12"/>
      <color rgb="FFFF0000"/>
      <name val="Arial"/>
      <family val="2"/>
    </font>
    <font>
      <b/>
      <sz val="12"/>
      <name val="Arial"/>
      <family val="2"/>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6"/>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FF0000"/>
        <bgColor indexed="64"/>
      </patternFill>
    </fill>
    <fill>
      <patternFill patternType="solid">
        <fgColor theme="0" tint="-0.499984740745262"/>
        <bgColor indexed="64"/>
      </patternFill>
    </fill>
    <fill>
      <patternFill patternType="solid">
        <fgColor theme="1"/>
        <bgColor indexed="64"/>
      </patternFill>
    </fill>
    <fill>
      <patternFill patternType="solid">
        <fgColor theme="2" tint="-9.9978637043366805E-2"/>
        <bgColor indexed="64"/>
      </patternFill>
    </fill>
  </fills>
  <borders count="55">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s>
  <cellStyleXfs count="4">
    <xf numFmtId="0" fontId="0" fillId="0" borderId="0"/>
    <xf numFmtId="9" fontId="1" fillId="0" borderId="0" applyFont="0" applyFill="0" applyBorder="0" applyAlignment="0" applyProtection="0"/>
    <xf numFmtId="0" fontId="7" fillId="0" borderId="0" applyNumberFormat="0" applyFill="0" applyBorder="0" applyAlignment="0" applyProtection="0"/>
    <xf numFmtId="0" fontId="8" fillId="0" borderId="0"/>
  </cellStyleXfs>
  <cellXfs count="417">
    <xf numFmtId="0" fontId="0" fillId="0" borderId="0" xfId="0"/>
    <xf numFmtId="0" fontId="6" fillId="3" borderId="36"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xf>
    <xf numFmtId="0" fontId="14" fillId="0" borderId="0" xfId="0" applyFont="1"/>
    <xf numFmtId="0" fontId="1" fillId="0" borderId="0" xfId="0" applyFont="1"/>
    <xf numFmtId="0" fontId="21" fillId="0" borderId="0" xfId="0" applyFont="1" applyAlignment="1">
      <alignment vertical="center"/>
    </xf>
    <xf numFmtId="0" fontId="21" fillId="2" borderId="0" xfId="0" applyFont="1" applyFill="1" applyAlignment="1">
      <alignment vertical="center"/>
    </xf>
    <xf numFmtId="0" fontId="21" fillId="3" borderId="0" xfId="0" applyFont="1" applyFill="1" applyAlignment="1">
      <alignment vertical="center"/>
    </xf>
    <xf numFmtId="0" fontId="0" fillId="2" borderId="0" xfId="0" applyFill="1" applyAlignment="1">
      <alignment vertical="center"/>
    </xf>
    <xf numFmtId="0" fontId="14" fillId="2" borderId="0" xfId="0" applyFont="1" applyFill="1" applyAlignment="1">
      <alignment vertical="center"/>
    </xf>
    <xf numFmtId="0" fontId="14" fillId="0" borderId="0" xfId="0" applyFont="1" applyAlignment="1">
      <alignment vertical="center"/>
    </xf>
    <xf numFmtId="0" fontId="18" fillId="0" borderId="0" xfId="0" applyFont="1"/>
    <xf numFmtId="0" fontId="18" fillId="0" borderId="0" xfId="0" applyFont="1" applyAlignment="1">
      <alignment horizontal="center"/>
    </xf>
    <xf numFmtId="0" fontId="14" fillId="2" borderId="0" xfId="0" applyFont="1" applyFill="1"/>
    <xf numFmtId="0" fontId="14" fillId="0" borderId="0" xfId="0" applyFont="1" applyAlignment="1">
      <alignment horizontal="center"/>
    </xf>
    <xf numFmtId="0" fontId="20" fillId="0" borderId="44" xfId="0" applyFont="1" applyBorder="1" applyAlignment="1">
      <alignment horizontal="justify" vertical="center"/>
    </xf>
    <xf numFmtId="0" fontId="20" fillId="0" borderId="44" xfId="0" applyFont="1" applyBorder="1" applyAlignment="1">
      <alignment horizontal="center" vertical="center"/>
    </xf>
    <xf numFmtId="0" fontId="19" fillId="9" borderId="10" xfId="0" applyFont="1" applyFill="1" applyBorder="1" applyAlignment="1">
      <alignment horizontal="center" vertical="center" wrapText="1"/>
    </xf>
    <xf numFmtId="0" fontId="20" fillId="0" borderId="45" xfId="0" applyFont="1" applyBorder="1" applyAlignment="1">
      <alignment horizontal="center" vertical="center" wrapText="1"/>
    </xf>
    <xf numFmtId="0" fontId="20" fillId="0" borderId="45" xfId="0" applyFont="1" applyBorder="1" applyAlignment="1">
      <alignment horizontal="justify" vertical="center"/>
    </xf>
    <xf numFmtId="0" fontId="20" fillId="0" borderId="45" xfId="0" applyFont="1" applyBorder="1" applyAlignment="1">
      <alignment horizontal="center" vertical="center"/>
    </xf>
    <xf numFmtId="0" fontId="20" fillId="0" borderId="45" xfId="0" applyFont="1" applyBorder="1" applyAlignment="1">
      <alignment horizontal="justify" vertical="center" wrapText="1"/>
    </xf>
    <xf numFmtId="0" fontId="20" fillId="0" borderId="46" xfId="0" applyFont="1" applyBorder="1" applyAlignment="1">
      <alignment horizontal="justify" vertical="center"/>
    </xf>
    <xf numFmtId="0" fontId="20" fillId="0" borderId="46" xfId="0" applyFont="1" applyBorder="1" applyAlignment="1">
      <alignment horizontal="center" vertical="center"/>
    </xf>
    <xf numFmtId="164" fontId="20" fillId="0" borderId="46" xfId="0" applyNumberFormat="1" applyFont="1" applyBorder="1" applyAlignment="1">
      <alignment horizontal="center" vertical="center"/>
    </xf>
    <xf numFmtId="0" fontId="20" fillId="0" borderId="10" xfId="0" applyFont="1" applyFill="1" applyBorder="1" applyAlignment="1">
      <alignment horizontal="justify" vertical="center" wrapText="1"/>
    </xf>
    <xf numFmtId="9" fontId="20" fillId="0" borderId="46" xfId="1" applyFont="1" applyFill="1" applyBorder="1" applyAlignment="1">
      <alignment horizontal="center" vertical="center"/>
    </xf>
    <xf numFmtId="0" fontId="19" fillId="9" borderId="46" xfId="0" applyFont="1" applyFill="1" applyBorder="1" applyAlignment="1">
      <alignment horizontal="center" vertical="center" wrapText="1"/>
    </xf>
    <xf numFmtId="0" fontId="20" fillId="0" borderId="40" xfId="0" applyFont="1" applyBorder="1" applyAlignment="1">
      <alignment horizontal="justify" vertical="center" wrapText="1"/>
    </xf>
    <xf numFmtId="0" fontId="20" fillId="0" borderId="10" xfId="0" applyFont="1" applyBorder="1" applyAlignment="1">
      <alignment horizontal="center" vertical="center" wrapText="1"/>
    </xf>
    <xf numFmtId="0" fontId="19" fillId="9" borderId="44" xfId="0" applyFont="1" applyFill="1" applyBorder="1" applyAlignment="1">
      <alignment horizontal="center" vertical="center" wrapText="1"/>
    </xf>
    <xf numFmtId="15" fontId="20" fillId="0" borderId="10" xfId="0" applyNumberFormat="1" applyFont="1" applyBorder="1" applyAlignment="1">
      <alignment horizontal="center" vertical="center"/>
    </xf>
    <xf numFmtId="15" fontId="20" fillId="0" borderId="44" xfId="0" applyNumberFormat="1" applyFont="1" applyBorder="1" applyAlignment="1">
      <alignment horizontal="center" vertical="center"/>
    </xf>
    <xf numFmtId="15" fontId="20" fillId="0" borderId="46" xfId="0" applyNumberFormat="1" applyFont="1" applyBorder="1" applyAlignment="1">
      <alignment horizontal="center" vertical="center"/>
    </xf>
    <xf numFmtId="15" fontId="20" fillId="0" borderId="46" xfId="0" applyNumberFormat="1" applyFont="1" applyBorder="1" applyAlignment="1">
      <alignment horizontal="center" vertical="center" wrapText="1"/>
    </xf>
    <xf numFmtId="0" fontId="20" fillId="0" borderId="10" xfId="0" applyFont="1" applyFill="1" applyBorder="1" applyAlignment="1">
      <alignment horizontal="justify" vertical="center"/>
    </xf>
    <xf numFmtId="0" fontId="20" fillId="0" borderId="46" xfId="0" applyFont="1" applyBorder="1" applyAlignment="1">
      <alignment horizontal="justify" vertical="center" wrapText="1"/>
    </xf>
    <xf numFmtId="0" fontId="20" fillId="0" borderId="10" xfId="0" applyFont="1" applyBorder="1" applyAlignment="1">
      <alignment horizontal="center" vertical="center"/>
    </xf>
    <xf numFmtId="164" fontId="20" fillId="0" borderId="10" xfId="0" applyNumberFormat="1" applyFont="1" applyBorder="1" applyAlignment="1">
      <alignment vertical="center"/>
    </xf>
    <xf numFmtId="164" fontId="20" fillId="0" borderId="10" xfId="0" applyNumberFormat="1" applyFont="1" applyBorder="1" applyAlignment="1">
      <alignment vertical="center" wrapText="1"/>
    </xf>
    <xf numFmtId="0" fontId="20" fillId="0" borderId="45" xfId="0" applyFont="1" applyFill="1" applyBorder="1" applyAlignment="1">
      <alignment horizontal="justify" vertical="center" wrapText="1"/>
    </xf>
    <xf numFmtId="0" fontId="20" fillId="0" borderId="44" xfId="0" applyFont="1" applyBorder="1" applyAlignment="1">
      <alignment horizontal="justify" vertical="center" wrapText="1"/>
    </xf>
    <xf numFmtId="0" fontId="20" fillId="0" borderId="44" xfId="0" applyFont="1" applyBorder="1" applyAlignment="1">
      <alignment horizontal="center" vertical="center" wrapText="1"/>
    </xf>
    <xf numFmtId="164" fontId="20" fillId="0" borderId="44" xfId="0" applyNumberFormat="1" applyFont="1" applyBorder="1" applyAlignment="1">
      <alignment horizontal="center" vertical="center"/>
    </xf>
    <xf numFmtId="9" fontId="20" fillId="0" borderId="44" xfId="1" applyFont="1" applyFill="1" applyBorder="1" applyAlignment="1">
      <alignment horizontal="center" vertical="center"/>
    </xf>
    <xf numFmtId="0" fontId="20" fillId="0" borderId="10" xfId="0" applyFont="1" applyBorder="1" applyAlignment="1">
      <alignment horizontal="justify" vertical="center" wrapText="1"/>
    </xf>
    <xf numFmtId="164" fontId="20" fillId="0" borderId="49" xfId="0" applyNumberFormat="1" applyFont="1" applyBorder="1" applyAlignment="1">
      <alignment horizontal="center" vertical="center"/>
    </xf>
    <xf numFmtId="0" fontId="20" fillId="0" borderId="46" xfId="0" applyFont="1" applyBorder="1" applyAlignment="1">
      <alignment horizontal="center" vertical="center" wrapText="1"/>
    </xf>
    <xf numFmtId="9" fontId="20" fillId="0" borderId="46" xfId="0" applyNumberFormat="1" applyFont="1" applyFill="1" applyBorder="1" applyAlignment="1">
      <alignment horizontal="justify" vertical="center" wrapText="1"/>
    </xf>
    <xf numFmtId="15" fontId="20" fillId="0" borderId="5" xfId="0" applyNumberFormat="1" applyFont="1" applyFill="1" applyBorder="1" applyAlignment="1">
      <alignment horizontal="justify" vertical="center" wrapText="1"/>
    </xf>
    <xf numFmtId="15" fontId="20" fillId="0" borderId="10" xfId="0" applyNumberFormat="1" applyFont="1" applyBorder="1" applyAlignment="1">
      <alignment horizontal="center" vertical="center" wrapText="1"/>
    </xf>
    <xf numFmtId="164" fontId="20" fillId="0" borderId="45" xfId="0" applyNumberFormat="1" applyFont="1" applyBorder="1" applyAlignment="1">
      <alignment horizontal="center" vertical="center"/>
    </xf>
    <xf numFmtId="0" fontId="19" fillId="9" borderId="45" xfId="0" applyFont="1" applyFill="1" applyBorder="1" applyAlignment="1">
      <alignment horizontal="center" vertical="center" wrapText="1"/>
    </xf>
    <xf numFmtId="15" fontId="20" fillId="0" borderId="10" xfId="0" applyNumberFormat="1" applyFont="1" applyFill="1" applyBorder="1" applyAlignment="1">
      <alignment horizontal="justify" vertical="center" wrapText="1"/>
    </xf>
    <xf numFmtId="15" fontId="20" fillId="0" borderId="44" xfId="0" applyNumberFormat="1" applyFont="1" applyFill="1" applyBorder="1" applyAlignment="1">
      <alignment horizontal="justify" vertical="center" wrapText="1"/>
    </xf>
    <xf numFmtId="164" fontId="20" fillId="0" borderId="10" xfId="0" applyNumberFormat="1" applyFont="1" applyBorder="1" applyAlignment="1">
      <alignment horizontal="center" vertical="center"/>
    </xf>
    <xf numFmtId="9" fontId="20" fillId="0" borderId="45" xfId="1" applyFont="1" applyFill="1" applyBorder="1" applyAlignment="1">
      <alignment horizontal="center" vertical="center"/>
    </xf>
    <xf numFmtId="15" fontId="20" fillId="0" borderId="10" xfId="0" applyNumberFormat="1" applyFont="1" applyBorder="1" applyAlignment="1">
      <alignment horizontal="justify" vertical="center" wrapText="1"/>
    </xf>
    <xf numFmtId="15" fontId="20" fillId="0" borderId="44" xfId="0" applyNumberFormat="1" applyFont="1" applyBorder="1" applyAlignment="1">
      <alignment horizontal="center" vertical="center" wrapText="1"/>
    </xf>
    <xf numFmtId="9" fontId="20" fillId="0" borderId="10" xfId="1" applyFont="1" applyFill="1" applyBorder="1" applyAlignment="1">
      <alignment horizontal="center" vertical="center"/>
    </xf>
    <xf numFmtId="0" fontId="20" fillId="0" borderId="10" xfId="0" applyFont="1" applyBorder="1" applyAlignment="1">
      <alignment vertical="center" wrapText="1"/>
    </xf>
    <xf numFmtId="164" fontId="20" fillId="0" borderId="44" xfId="0" applyNumberFormat="1" applyFont="1" applyBorder="1" applyAlignment="1">
      <alignment vertical="center"/>
    </xf>
    <xf numFmtId="0" fontId="20" fillId="0" borderId="44" xfId="0" applyFont="1" applyBorder="1" applyAlignment="1">
      <alignment vertical="center" wrapText="1"/>
    </xf>
    <xf numFmtId="15" fontId="20" fillId="0" borderId="46" xfId="0" applyNumberFormat="1" applyFont="1" applyFill="1" applyBorder="1" applyAlignment="1">
      <alignment horizontal="justify" vertical="center" wrapText="1"/>
    </xf>
    <xf numFmtId="164" fontId="20" fillId="0" borderId="44" xfId="0" applyNumberFormat="1" applyFont="1" applyBorder="1" applyAlignment="1">
      <alignment horizontal="center" vertical="center" wrapText="1"/>
    </xf>
    <xf numFmtId="0" fontId="20" fillId="0" borderId="10" xfId="0" applyFont="1" applyBorder="1" applyAlignment="1">
      <alignment horizontal="justify" vertical="center"/>
    </xf>
    <xf numFmtId="164" fontId="20" fillId="0" borderId="10" xfId="0" applyNumberFormat="1" applyFont="1" applyBorder="1" applyAlignment="1">
      <alignment horizontal="center" vertical="center" wrapText="1"/>
    </xf>
    <xf numFmtId="9" fontId="20" fillId="0" borderId="50" xfId="0" applyNumberFormat="1" applyFont="1" applyBorder="1" applyAlignment="1">
      <alignment horizontal="center" vertical="center"/>
    </xf>
    <xf numFmtId="164" fontId="20" fillId="0" borderId="46" xfId="0" applyNumberFormat="1" applyFont="1" applyBorder="1" applyAlignment="1">
      <alignment vertical="center" wrapText="1"/>
    </xf>
    <xf numFmtId="0" fontId="20" fillId="0" borderId="46" xfId="0" applyFont="1" applyBorder="1" applyAlignment="1">
      <alignment vertical="center" wrapText="1"/>
    </xf>
    <xf numFmtId="0" fontId="20" fillId="0" borderId="46" xfId="0" applyFont="1" applyFill="1" applyBorder="1" applyAlignment="1">
      <alignment horizontal="justify" vertical="center" wrapText="1"/>
    </xf>
    <xf numFmtId="164" fontId="20" fillId="0" borderId="44" xfId="0" applyNumberFormat="1" applyFont="1" applyBorder="1" applyAlignment="1">
      <alignment vertical="center" wrapText="1"/>
    </xf>
    <xf numFmtId="0" fontId="20" fillId="0" borderId="44" xfId="0" applyFont="1" applyFill="1" applyBorder="1" applyAlignment="1">
      <alignment horizontal="justify" vertical="center" wrapText="1"/>
    </xf>
    <xf numFmtId="9" fontId="20" fillId="0" borderId="44" xfId="0" applyNumberFormat="1" applyFont="1" applyBorder="1" applyAlignment="1">
      <alignment horizontal="center" vertical="center"/>
    </xf>
    <xf numFmtId="0" fontId="20" fillId="0" borderId="10" xfId="0" applyFont="1" applyBorder="1" applyAlignment="1" applyProtection="1">
      <alignment horizontal="justify" vertical="center" wrapText="1"/>
      <protection locked="0"/>
    </xf>
    <xf numFmtId="0" fontId="20" fillId="0" borderId="10" xfId="0" applyFont="1" applyFill="1" applyBorder="1" applyAlignment="1" applyProtection="1">
      <alignment horizontal="justify" vertical="center" wrapText="1"/>
      <protection locked="0"/>
    </xf>
    <xf numFmtId="0" fontId="20" fillId="0" borderId="44" xfId="0" applyFont="1" applyFill="1" applyBorder="1" applyAlignment="1" applyProtection="1">
      <alignment horizontal="justify" vertical="center" wrapText="1"/>
      <protection locked="0"/>
    </xf>
    <xf numFmtId="0" fontId="20" fillId="0" borderId="0" xfId="0" applyFont="1"/>
    <xf numFmtId="0" fontId="20" fillId="0" borderId="0" xfId="0" applyFont="1" applyAlignment="1">
      <alignment horizontal="justify" vertical="center"/>
    </xf>
    <xf numFmtId="0" fontId="20" fillId="0" borderId="0" xfId="0" applyFont="1" applyAlignment="1">
      <alignment horizontal="center" vertical="center" wrapText="1"/>
    </xf>
    <xf numFmtId="0" fontId="0" fillId="0" borderId="10" xfId="0" applyFont="1" applyBorder="1" applyAlignment="1">
      <alignment vertical="center"/>
    </xf>
    <xf numFmtId="0" fontId="14" fillId="0" borderId="10" xfId="0" applyFont="1" applyBorder="1"/>
    <xf numFmtId="0" fontId="0" fillId="0" borderId="10" xfId="0" applyBorder="1"/>
    <xf numFmtId="0" fontId="14" fillId="0" borderId="0" xfId="0" applyFont="1" applyAlignment="1">
      <alignment horizontal="justify" vertical="center"/>
    </xf>
    <xf numFmtId="0" fontId="0" fillId="0" borderId="0" xfId="0" applyAlignment="1">
      <alignment horizontal="center" vertical="center" wrapText="1"/>
    </xf>
    <xf numFmtId="0" fontId="20" fillId="2" borderId="45" xfId="0" applyFont="1" applyFill="1" applyBorder="1" applyAlignment="1">
      <alignment horizontal="center" vertical="center"/>
    </xf>
    <xf numFmtId="0" fontId="20" fillId="0" borderId="44" xfId="0" applyFont="1" applyBorder="1" applyAlignment="1">
      <alignment horizontal="center" vertical="center" wrapText="1"/>
    </xf>
    <xf numFmtId="0" fontId="20" fillId="0" borderId="46" xfId="0" applyFont="1" applyBorder="1" applyAlignment="1">
      <alignment horizontal="center" vertical="center" wrapText="1"/>
    </xf>
    <xf numFmtId="15" fontId="20" fillId="0" borderId="46" xfId="0" applyNumberFormat="1" applyFont="1" applyBorder="1" applyAlignment="1">
      <alignment horizontal="center" vertical="center" wrapText="1"/>
    </xf>
    <xf numFmtId="0" fontId="20" fillId="0" borderId="44" xfId="0" applyFont="1" applyFill="1" applyBorder="1" applyAlignment="1">
      <alignment horizontal="justify" vertical="center" wrapText="1"/>
    </xf>
    <xf numFmtId="0" fontId="19" fillId="9" borderId="44" xfId="0" applyFont="1" applyFill="1" applyBorder="1" applyAlignment="1">
      <alignment horizontal="center" vertical="center" wrapText="1"/>
    </xf>
    <xf numFmtId="0" fontId="19" fillId="9" borderId="46" xfId="0" applyFont="1" applyFill="1" applyBorder="1" applyAlignment="1">
      <alignment horizontal="center" vertical="center" wrapText="1"/>
    </xf>
    <xf numFmtId="0" fontId="20" fillId="0" borderId="10" xfId="0" applyFont="1" applyBorder="1" applyAlignment="1">
      <alignment horizontal="center" vertical="center"/>
    </xf>
    <xf numFmtId="0" fontId="20" fillId="0" borderId="10" xfId="0" applyFont="1" applyBorder="1" applyAlignment="1">
      <alignment horizontal="center" vertical="center" wrapText="1"/>
    </xf>
    <xf numFmtId="0" fontId="20" fillId="0" borderId="10" xfId="0" applyFont="1" applyBorder="1" applyAlignment="1">
      <alignment horizontal="justify" vertical="center" wrapText="1"/>
    </xf>
    <xf numFmtId="0" fontId="20" fillId="0" borderId="44" xfId="0" applyFont="1" applyBorder="1" applyAlignment="1">
      <alignment horizontal="justify" vertical="center" wrapText="1"/>
    </xf>
    <xf numFmtId="0" fontId="20" fillId="0" borderId="46" xfId="0" applyFont="1" applyBorder="1" applyAlignment="1">
      <alignment horizontal="justify" vertical="center" wrapText="1"/>
    </xf>
    <xf numFmtId="0" fontId="20" fillId="0" borderId="46" xfId="0" applyFont="1" applyBorder="1" applyAlignment="1">
      <alignment horizontal="center" vertical="center"/>
    </xf>
    <xf numFmtId="0" fontId="20" fillId="0" borderId="44" xfId="0" applyFont="1" applyBorder="1" applyAlignment="1">
      <alignment horizontal="center" vertical="center"/>
    </xf>
    <xf numFmtId="164" fontId="20" fillId="0" borderId="10" xfId="0" applyNumberFormat="1" applyFont="1" applyBorder="1" applyAlignment="1">
      <alignment horizontal="center" vertical="center" wrapText="1"/>
    </xf>
    <xf numFmtId="0" fontId="19" fillId="9" borderId="45" xfId="0" applyFont="1" applyFill="1" applyBorder="1" applyAlignment="1">
      <alignment horizontal="center" vertical="center" wrapText="1"/>
    </xf>
    <xf numFmtId="15" fontId="20" fillId="0" borderId="10" xfId="0" applyNumberFormat="1" applyFont="1" applyBorder="1" applyAlignment="1">
      <alignment horizontal="center" vertical="center" wrapText="1"/>
    </xf>
    <xf numFmtId="9" fontId="20" fillId="0" borderId="10" xfId="1" applyFont="1" applyFill="1" applyBorder="1" applyAlignment="1">
      <alignment horizontal="center" vertical="center"/>
    </xf>
    <xf numFmtId="164" fontId="20" fillId="0" borderId="44" xfId="0" applyNumberFormat="1" applyFont="1" applyBorder="1" applyAlignment="1">
      <alignment horizontal="center" vertical="center" wrapText="1"/>
    </xf>
    <xf numFmtId="9" fontId="20" fillId="0" borderId="44" xfId="1" applyFont="1" applyFill="1" applyBorder="1" applyAlignment="1">
      <alignment horizontal="center" vertical="center"/>
    </xf>
    <xf numFmtId="9" fontId="20" fillId="0" borderId="45" xfId="1" applyFont="1" applyFill="1" applyBorder="1" applyAlignment="1">
      <alignment horizontal="center" vertical="center"/>
    </xf>
    <xf numFmtId="15" fontId="20" fillId="0" borderId="10" xfId="0" applyNumberFormat="1" applyFont="1" applyBorder="1" applyAlignment="1">
      <alignment horizontal="justify" vertical="center" wrapText="1"/>
    </xf>
    <xf numFmtId="9" fontId="20" fillId="0" borderId="46" xfId="1" applyFont="1" applyFill="1" applyBorder="1" applyAlignment="1">
      <alignment horizontal="center" vertical="center"/>
    </xf>
    <xf numFmtId="164" fontId="20" fillId="0" borderId="10" xfId="0" applyNumberFormat="1" applyFont="1" applyBorder="1" applyAlignment="1">
      <alignment horizontal="center" vertical="center"/>
    </xf>
    <xf numFmtId="164" fontId="20" fillId="0" borderId="44" xfId="0" applyNumberFormat="1" applyFont="1" applyBorder="1" applyAlignment="1">
      <alignment horizontal="center" vertical="center"/>
    </xf>
    <xf numFmtId="164" fontId="20" fillId="0" borderId="45" xfId="0" applyNumberFormat="1" applyFont="1" applyBorder="1" applyAlignment="1">
      <alignment horizontal="center" vertical="center"/>
    </xf>
    <xf numFmtId="164" fontId="20" fillId="0" borderId="46" xfId="0" applyNumberFormat="1" applyFont="1" applyBorder="1" applyAlignment="1">
      <alignment horizontal="center" vertical="center"/>
    </xf>
    <xf numFmtId="0" fontId="20" fillId="0" borderId="45" xfId="0" applyFont="1" applyBorder="1" applyAlignment="1">
      <alignment horizontal="center" vertical="center" wrapText="1"/>
    </xf>
    <xf numFmtId="15" fontId="20" fillId="0" borderId="44" xfId="0" applyNumberFormat="1" applyFont="1" applyBorder="1" applyAlignment="1">
      <alignment horizontal="center" vertical="center"/>
    </xf>
    <xf numFmtId="15" fontId="20" fillId="0" borderId="46" xfId="0" applyNumberFormat="1" applyFont="1" applyBorder="1" applyAlignment="1">
      <alignment horizontal="center" vertical="center"/>
    </xf>
    <xf numFmtId="0" fontId="20" fillId="0" borderId="45" xfId="0" applyFont="1" applyBorder="1" applyAlignment="1">
      <alignment horizontal="center" vertical="center"/>
    </xf>
    <xf numFmtId="0" fontId="20" fillId="0" borderId="45" xfId="0" applyFont="1" applyBorder="1" applyAlignment="1">
      <alignment horizontal="justify" vertical="center" wrapText="1"/>
    </xf>
    <xf numFmtId="0" fontId="20" fillId="0" borderId="10" xfId="0" applyFont="1" applyBorder="1"/>
    <xf numFmtId="0" fontId="7" fillId="0" borderId="19" xfId="2" applyFill="1" applyBorder="1" applyAlignment="1">
      <alignment horizontal="center" vertical="center" wrapText="1"/>
    </xf>
    <xf numFmtId="0" fontId="0" fillId="0" borderId="20" xfId="0" applyFill="1" applyBorder="1" applyAlignment="1">
      <alignment horizontal="center" vertical="center" wrapText="1"/>
    </xf>
    <xf numFmtId="0" fontId="9" fillId="0" borderId="21" xfId="0" applyFont="1" applyFill="1" applyBorder="1" applyAlignment="1">
      <alignment horizontal="center" vertical="center" wrapText="1"/>
    </xf>
    <xf numFmtId="0" fontId="0" fillId="0" borderId="20" xfId="0" applyFill="1" applyBorder="1" applyAlignment="1">
      <alignment horizontal="center" vertical="center"/>
    </xf>
    <xf numFmtId="0" fontId="0" fillId="0" borderId="21" xfId="0" applyFill="1" applyBorder="1" applyAlignment="1">
      <alignment horizontal="center" vertical="center"/>
    </xf>
    <xf numFmtId="0" fontId="7" fillId="0" borderId="26" xfId="2" applyFill="1" applyBorder="1" applyAlignment="1">
      <alignment horizontal="center" vertical="center" wrapText="1"/>
    </xf>
    <xf numFmtId="0" fontId="0" fillId="0" borderId="27" xfId="0" applyFill="1" applyBorder="1" applyAlignment="1">
      <alignment horizontal="center" vertical="center"/>
    </xf>
    <xf numFmtId="0" fontId="9" fillId="0" borderId="28" xfId="0" applyFont="1" applyFill="1" applyBorder="1" applyAlignment="1">
      <alignment horizontal="center" vertical="center" wrapText="1"/>
    </xf>
    <xf numFmtId="0" fontId="0" fillId="0" borderId="28" xfId="0" applyFill="1" applyBorder="1" applyAlignment="1">
      <alignment horizontal="center" vertical="center"/>
    </xf>
    <xf numFmtId="0" fontId="7" fillId="0" borderId="33" xfId="2" applyFill="1" applyBorder="1" applyAlignment="1">
      <alignment horizontal="center" vertical="center" wrapText="1"/>
    </xf>
    <xf numFmtId="0" fontId="0" fillId="0" borderId="34" xfId="0" applyFill="1" applyBorder="1" applyAlignment="1">
      <alignment horizontal="center" vertical="center"/>
    </xf>
    <xf numFmtId="0" fontId="9" fillId="0" borderId="35" xfId="0" applyFont="1" applyFill="1" applyBorder="1" applyAlignment="1">
      <alignment horizontal="center" vertical="center" wrapText="1"/>
    </xf>
    <xf numFmtId="0" fontId="0" fillId="0" borderId="35" xfId="0" applyFill="1" applyBorder="1" applyAlignment="1">
      <alignment horizontal="center" vertical="center"/>
    </xf>
    <xf numFmtId="0" fontId="20" fillId="0" borderId="44" xfId="0" applyFont="1" applyBorder="1" applyAlignment="1" applyProtection="1">
      <alignment horizontal="justify" vertical="center" wrapText="1"/>
      <protection locked="0"/>
    </xf>
    <xf numFmtId="0" fontId="27" fillId="0" borderId="44" xfId="0" applyFont="1" applyBorder="1" applyAlignment="1">
      <alignment horizontal="justify" vertical="center" wrapText="1"/>
    </xf>
    <xf numFmtId="0" fontId="20" fillId="0" borderId="46" xfId="0" applyFont="1" applyBorder="1" applyAlignment="1" applyProtection="1">
      <alignment horizontal="justify" vertical="center" wrapText="1"/>
      <protection locked="0"/>
    </xf>
    <xf numFmtId="164" fontId="20" fillId="0" borderId="46" xfId="0" applyNumberFormat="1" applyFont="1" applyBorder="1" applyAlignment="1">
      <alignment horizontal="center" vertical="center" wrapText="1"/>
    </xf>
    <xf numFmtId="15" fontId="20" fillId="0" borderId="45" xfId="0" applyNumberFormat="1" applyFont="1" applyBorder="1" applyAlignment="1">
      <alignment horizontal="center" vertical="center" wrapText="1"/>
    </xf>
    <xf numFmtId="15" fontId="20" fillId="0" borderId="46" xfId="0" applyNumberFormat="1" applyFont="1" applyBorder="1" applyAlignment="1">
      <alignment horizontal="justify" vertical="center" wrapText="1"/>
    </xf>
    <xf numFmtId="0" fontId="20" fillId="0" borderId="44" xfId="0" applyFont="1" applyBorder="1" applyAlignment="1">
      <alignment vertical="center"/>
    </xf>
    <xf numFmtId="0" fontId="20" fillId="0" borderId="47" xfId="0" applyFont="1" applyBorder="1" applyAlignment="1">
      <alignment horizontal="justify" vertical="center" wrapText="1"/>
    </xf>
    <xf numFmtId="0" fontId="20" fillId="0" borderId="53" xfId="0" applyFont="1" applyBorder="1" applyAlignment="1">
      <alignment horizontal="justify" vertical="center" wrapText="1"/>
    </xf>
    <xf numFmtId="0" fontId="20" fillId="0" borderId="45" xfId="0" applyFont="1" applyBorder="1" applyAlignment="1">
      <alignment vertical="center"/>
    </xf>
    <xf numFmtId="0" fontId="20" fillId="0" borderId="9" xfId="0" applyFont="1" applyBorder="1" applyAlignment="1">
      <alignment horizontal="justify" vertical="center" wrapText="1"/>
    </xf>
    <xf numFmtId="0" fontId="7" fillId="12" borderId="19" xfId="2" applyFill="1" applyBorder="1" applyAlignment="1">
      <alignment horizontal="center" vertical="center" wrapText="1"/>
    </xf>
    <xf numFmtId="0" fontId="0" fillId="12" borderId="20" xfId="0" applyFill="1" applyBorder="1" applyAlignment="1">
      <alignment horizontal="center" vertical="center" wrapText="1"/>
    </xf>
    <xf numFmtId="0" fontId="9" fillId="12" borderId="21" xfId="0" applyFont="1" applyFill="1" applyBorder="1" applyAlignment="1">
      <alignment horizontal="center" vertical="center" wrapText="1"/>
    </xf>
    <xf numFmtId="0" fontId="0" fillId="12" borderId="20" xfId="0" applyFill="1" applyBorder="1" applyAlignment="1">
      <alignment horizontal="center" vertical="center"/>
    </xf>
    <xf numFmtId="0" fontId="0" fillId="12" borderId="21" xfId="0" applyFill="1" applyBorder="1" applyAlignment="1">
      <alignment horizontal="center" vertical="center"/>
    </xf>
    <xf numFmtId="0" fontId="7" fillId="12" borderId="33" xfId="2" quotePrefix="1" applyFill="1" applyBorder="1" applyAlignment="1">
      <alignment horizontal="center" vertical="center" wrapText="1"/>
    </xf>
    <xf numFmtId="0" fontId="0" fillId="12" borderId="34" xfId="0" applyFill="1" applyBorder="1" applyAlignment="1">
      <alignment horizontal="center" vertical="center" wrapText="1"/>
    </xf>
    <xf numFmtId="0" fontId="9" fillId="12" borderId="35" xfId="0" applyFont="1" applyFill="1" applyBorder="1" applyAlignment="1">
      <alignment horizontal="center" vertical="center" wrapText="1"/>
    </xf>
    <xf numFmtId="0" fontId="0" fillId="12" borderId="34" xfId="0" applyFill="1" applyBorder="1" applyAlignment="1">
      <alignment horizontal="center"/>
    </xf>
    <xf numFmtId="0" fontId="0" fillId="12" borderId="35" xfId="0" applyFill="1" applyBorder="1" applyAlignment="1">
      <alignment horizontal="center"/>
    </xf>
    <xf numFmtId="0" fontId="20" fillId="0" borderId="0" xfId="0" applyFont="1" applyAlignment="1">
      <alignment wrapText="1"/>
    </xf>
    <xf numFmtId="0" fontId="20" fillId="0" borderId="0" xfId="0" applyFont="1" applyAlignment="1">
      <alignment vertical="center"/>
    </xf>
    <xf numFmtId="0" fontId="20" fillId="2" borderId="0" xfId="0" applyFont="1" applyFill="1" applyAlignment="1">
      <alignment vertical="center"/>
    </xf>
    <xf numFmtId="0" fontId="20" fillId="2" borderId="0" xfId="0" applyFont="1" applyFill="1"/>
    <xf numFmtId="0" fontId="18" fillId="0" borderId="0" xfId="0" applyFont="1" applyAlignment="1">
      <alignment horizontal="center" wrapText="1"/>
    </xf>
    <xf numFmtId="0" fontId="14" fillId="0" borderId="0" xfId="0" applyFont="1" applyAlignment="1">
      <alignment horizontal="center" wrapText="1"/>
    </xf>
    <xf numFmtId="0" fontId="18" fillId="0" borderId="0" xfId="0" applyFont="1" applyAlignment="1">
      <alignment horizontal="justify" vertical="center"/>
    </xf>
    <xf numFmtId="0" fontId="19" fillId="0" borderId="10" xfId="3" applyFont="1" applyBorder="1" applyAlignment="1">
      <alignment horizontal="justify" vertical="center" wrapText="1"/>
    </xf>
    <xf numFmtId="0" fontId="15" fillId="7" borderId="44" xfId="3" applyFont="1" applyFill="1" applyBorder="1" applyAlignment="1">
      <alignment horizontal="center" vertical="center" wrapText="1"/>
    </xf>
    <xf numFmtId="0" fontId="15" fillId="7" borderId="44" xfId="3" applyFont="1" applyFill="1" applyBorder="1" applyAlignment="1">
      <alignment horizontal="justify" vertical="center" wrapText="1"/>
    </xf>
    <xf numFmtId="0" fontId="15" fillId="8" borderId="44" xfId="3" applyFont="1" applyFill="1" applyBorder="1" applyAlignment="1">
      <alignment horizontal="center" vertical="center" wrapText="1"/>
    </xf>
    <xf numFmtId="0" fontId="20" fillId="2" borderId="50" xfId="0" applyFont="1" applyFill="1" applyBorder="1" applyAlignment="1">
      <alignment vertical="center"/>
    </xf>
    <xf numFmtId="0" fontId="19" fillId="0" borderId="46" xfId="3" applyFont="1" applyBorder="1" applyAlignment="1">
      <alignment horizontal="justify" vertical="center" wrapText="1"/>
    </xf>
    <xf numFmtId="0" fontId="19" fillId="0" borderId="46" xfId="0" applyFont="1" applyBorder="1" applyAlignment="1" applyProtection="1">
      <alignment horizontal="center" vertical="center" wrapText="1"/>
      <protection locked="0"/>
    </xf>
    <xf numFmtId="164" fontId="19" fillId="0" borderId="46" xfId="0" applyNumberFormat="1" applyFont="1" applyBorder="1" applyAlignment="1">
      <alignment horizontal="center" vertical="center"/>
    </xf>
    <xf numFmtId="0" fontId="19" fillId="0" borderId="10" xfId="0" applyFont="1" applyBorder="1" applyAlignment="1" applyProtection="1">
      <alignment horizontal="center" vertical="center" wrapText="1"/>
      <protection locked="0"/>
    </xf>
    <xf numFmtId="164" fontId="19" fillId="0" borderId="10" xfId="0" applyNumberFormat="1" applyFont="1" applyBorder="1" applyAlignment="1">
      <alignment horizontal="center" vertical="center"/>
    </xf>
    <xf numFmtId="0" fontId="19" fillId="0" borderId="44" xfId="3" applyFont="1" applyBorder="1" applyAlignment="1">
      <alignment horizontal="justify" vertical="center" wrapText="1"/>
    </xf>
    <xf numFmtId="0" fontId="19" fillId="0" borderId="44" xfId="0" applyFont="1" applyBorder="1" applyAlignment="1" applyProtection="1">
      <alignment horizontal="center" vertical="center" wrapText="1"/>
      <protection locked="0"/>
    </xf>
    <xf numFmtId="164" fontId="19" fillId="0" borderId="44" xfId="0" applyNumberFormat="1" applyFont="1" applyBorder="1" applyAlignment="1">
      <alignment horizontal="center" vertical="center"/>
    </xf>
    <xf numFmtId="0" fontId="19" fillId="0" borderId="44" xfId="0" applyFont="1" applyBorder="1" applyAlignment="1">
      <alignment horizontal="justify" vertical="center" wrapText="1"/>
    </xf>
    <xf numFmtId="165" fontId="20" fillId="0" borderId="44" xfId="0" applyNumberFormat="1" applyFont="1" applyBorder="1" applyAlignment="1">
      <alignment horizontal="center" vertical="center" wrapText="1"/>
    </xf>
    <xf numFmtId="165" fontId="20" fillId="0" borderId="46" xfId="0" applyNumberFormat="1" applyFont="1" applyBorder="1" applyAlignment="1">
      <alignment horizontal="center" vertical="center"/>
    </xf>
    <xf numFmtId="0" fontId="19" fillId="0" borderId="10" xfId="0" applyFont="1" applyBorder="1" applyAlignment="1" applyProtection="1">
      <alignment vertical="center" wrapText="1"/>
      <protection locked="0"/>
    </xf>
    <xf numFmtId="14" fontId="19" fillId="0" borderId="44" xfId="0" applyNumberFormat="1" applyFont="1" applyBorder="1" applyAlignment="1" applyProtection="1">
      <alignment vertical="center" wrapText="1"/>
      <protection locked="0"/>
    </xf>
    <xf numFmtId="0" fontId="19" fillId="0" borderId="44" xfId="0" applyFont="1" applyBorder="1" applyAlignment="1" applyProtection="1">
      <alignment vertical="center" wrapText="1"/>
      <protection locked="0"/>
    </xf>
    <xf numFmtId="0" fontId="19" fillId="0" borderId="10" xfId="0" applyFont="1" applyBorder="1" applyAlignment="1">
      <alignment horizontal="justify" vertical="center" wrapText="1"/>
    </xf>
    <xf numFmtId="0" fontId="19" fillId="0" borderId="45" xfId="0" applyFont="1" applyBorder="1" applyAlignment="1">
      <alignment horizontal="justify" vertical="center" wrapText="1"/>
    </xf>
    <xf numFmtId="165" fontId="20" fillId="0" borderId="46" xfId="0" applyNumberFormat="1" applyFont="1" applyBorder="1" applyAlignment="1">
      <alignment horizontal="center" vertical="center" wrapText="1"/>
    </xf>
    <xf numFmtId="165" fontId="20" fillId="0" borderId="10" xfId="0" applyNumberFormat="1" applyFont="1" applyBorder="1" applyAlignment="1">
      <alignment horizontal="center" vertical="center" wrapText="1"/>
    </xf>
    <xf numFmtId="165" fontId="20" fillId="0" borderId="44" xfId="0" applyNumberFormat="1" applyFont="1" applyBorder="1" applyAlignment="1">
      <alignment horizontal="center" vertical="center"/>
    </xf>
    <xf numFmtId="0" fontId="20" fillId="0" borderId="46" xfId="0" applyFont="1" applyBorder="1" applyAlignment="1">
      <alignment vertical="center"/>
    </xf>
    <xf numFmtId="0" fontId="19" fillId="0" borderId="9" xfId="0" applyFont="1" applyBorder="1" applyAlignment="1" applyProtection="1">
      <alignment horizontal="justify" vertical="center" wrapText="1"/>
      <protection locked="0"/>
    </xf>
    <xf numFmtId="0" fontId="19" fillId="0" borderId="45" xfId="0" applyFont="1" applyBorder="1" applyAlignment="1" applyProtection="1">
      <alignment horizontal="justify" vertical="center" wrapText="1"/>
      <protection locked="0"/>
    </xf>
    <xf numFmtId="0" fontId="19" fillId="0" borderId="45" xfId="3" applyFont="1" applyBorder="1" applyAlignment="1">
      <alignment horizontal="justify" vertical="center" wrapText="1"/>
    </xf>
    <xf numFmtId="0" fontId="19" fillId="0" borderId="45" xfId="0" applyFont="1" applyBorder="1" applyAlignment="1" applyProtection="1">
      <alignment horizontal="center" vertical="center" wrapText="1"/>
      <protection locked="0"/>
    </xf>
    <xf numFmtId="164" fontId="19" fillId="0" borderId="45" xfId="0" applyNumberFormat="1" applyFont="1" applyBorder="1" applyAlignment="1">
      <alignment horizontal="center" vertical="center"/>
    </xf>
    <xf numFmtId="165" fontId="20" fillId="0" borderId="45" xfId="0" applyNumberFormat="1" applyFont="1" applyBorder="1" applyAlignment="1">
      <alignment horizontal="center" vertical="center"/>
    </xf>
    <xf numFmtId="165" fontId="20" fillId="0" borderId="10" xfId="0" applyNumberFormat="1" applyFont="1" applyBorder="1" applyAlignment="1">
      <alignment horizontal="center" vertical="center"/>
    </xf>
    <xf numFmtId="164" fontId="19" fillId="0" borderId="40" xfId="0" applyNumberFormat="1" applyFont="1" applyBorder="1" applyAlignment="1">
      <alignment horizontal="center" vertical="center"/>
    </xf>
    <xf numFmtId="164" fontId="19" fillId="0" borderId="47" xfId="0" applyNumberFormat="1" applyFont="1" applyBorder="1" applyAlignment="1">
      <alignment horizontal="center" vertical="center"/>
    </xf>
    <xf numFmtId="164" fontId="19" fillId="0" borderId="53" xfId="0" applyNumberFormat="1" applyFont="1" applyBorder="1" applyAlignment="1">
      <alignment horizontal="center" vertical="center"/>
    </xf>
    <xf numFmtId="0" fontId="19" fillId="0" borderId="10" xfId="0" applyFont="1" applyBorder="1" applyAlignment="1" applyProtection="1">
      <alignment horizontal="justify" vertical="center" wrapText="1"/>
      <protection locked="0"/>
    </xf>
    <xf numFmtId="0" fontId="20" fillId="0" borderId="10" xfId="0" applyFont="1" applyBorder="1" applyAlignment="1">
      <alignment vertical="center"/>
    </xf>
    <xf numFmtId="0" fontId="19" fillId="0" borderId="46" xfId="3" applyFont="1" applyFill="1" applyBorder="1" applyAlignment="1">
      <alignment horizontal="justify" vertical="center" wrapText="1"/>
    </xf>
    <xf numFmtId="0" fontId="20" fillId="2" borderId="44" xfId="0" applyFont="1" applyFill="1" applyBorder="1" applyAlignment="1">
      <alignment horizontal="justify" vertical="center" wrapText="1"/>
    </xf>
    <xf numFmtId="0" fontId="5" fillId="3" borderId="20"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3" borderId="35" xfId="0" applyFont="1" applyFill="1" applyBorder="1" applyAlignment="1">
      <alignment horizontal="center" vertical="center" wrapText="1"/>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2" borderId="7" xfId="0" applyFill="1" applyBorder="1" applyAlignment="1">
      <alignment horizontal="center"/>
    </xf>
    <xf numFmtId="0" fontId="0" fillId="2" borderId="0" xfId="0" applyFill="1" applyAlignment="1">
      <alignment horizontal="center"/>
    </xf>
    <xf numFmtId="0" fontId="0" fillId="2" borderId="8" xfId="0" applyFill="1" applyBorder="1" applyAlignment="1">
      <alignment horizontal="center"/>
    </xf>
    <xf numFmtId="0" fontId="0" fillId="2" borderId="12" xfId="0" applyFill="1" applyBorder="1" applyAlignment="1">
      <alignment horizontal="center"/>
    </xf>
    <xf numFmtId="0" fontId="0" fillId="2" borderId="13" xfId="0" applyFill="1" applyBorder="1" applyAlignment="1">
      <alignment horizontal="center"/>
    </xf>
    <xf numFmtId="0" fontId="0" fillId="2" borderId="14" xfId="0" applyFill="1" applyBorder="1" applyAlignment="1">
      <alignment horizontal="center"/>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8"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2" fillId="3" borderId="18"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5" fillId="3" borderId="19"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30" xfId="0" applyFont="1" applyFill="1" applyBorder="1" applyAlignment="1">
      <alignment horizontal="center" vertical="center" wrapText="1"/>
    </xf>
    <xf numFmtId="0" fontId="5" fillId="4" borderId="31" xfId="0" applyFont="1" applyFill="1" applyBorder="1" applyAlignment="1">
      <alignment horizontal="center" vertical="center" wrapText="1"/>
    </xf>
    <xf numFmtId="0" fontId="0" fillId="0" borderId="18" xfId="0" applyFill="1" applyBorder="1" applyAlignment="1">
      <alignment horizontal="center" vertical="center"/>
    </xf>
    <xf numFmtId="0" fontId="0" fillId="0" borderId="25" xfId="0" applyFill="1" applyBorder="1" applyAlignment="1">
      <alignment horizontal="center" vertical="center"/>
    </xf>
    <xf numFmtId="0" fontId="0" fillId="0" borderId="32" xfId="0" applyFill="1" applyBorder="1" applyAlignment="1">
      <alignment horizontal="center" vertical="center"/>
    </xf>
    <xf numFmtId="0" fontId="0" fillId="0" borderId="4" xfId="0" applyFill="1" applyBorder="1" applyAlignment="1">
      <alignment horizontal="left" vertical="center" wrapText="1"/>
    </xf>
    <xf numFmtId="0" fontId="0" fillId="0" borderId="2" xfId="0" applyFill="1" applyBorder="1" applyAlignment="1">
      <alignment horizontal="left" vertical="center" wrapText="1"/>
    </xf>
    <xf numFmtId="0" fontId="0" fillId="0" borderId="37" xfId="0" applyFill="1" applyBorder="1" applyAlignment="1">
      <alignment horizontal="left" vertical="center" wrapText="1"/>
    </xf>
    <xf numFmtId="0" fontId="0" fillId="0" borderId="9" xfId="0" applyFill="1" applyBorder="1" applyAlignment="1">
      <alignment horizontal="left" vertical="center" wrapText="1"/>
    </xf>
    <xf numFmtId="0" fontId="0" fillId="0" borderId="0" xfId="0" applyFill="1" applyBorder="1" applyAlignment="1">
      <alignment horizontal="left" vertical="center" wrapText="1"/>
    </xf>
    <xf numFmtId="0" fontId="0" fillId="0" borderId="39" xfId="0" applyFill="1" applyBorder="1" applyAlignment="1">
      <alignment horizontal="left" vertical="center" wrapText="1"/>
    </xf>
    <xf numFmtId="0" fontId="0" fillId="0" borderId="15" xfId="0" applyFill="1" applyBorder="1" applyAlignment="1">
      <alignment horizontal="left" vertical="center" wrapText="1"/>
    </xf>
    <xf numFmtId="0" fontId="0" fillId="0" borderId="13" xfId="0" applyFill="1" applyBorder="1" applyAlignment="1">
      <alignment horizontal="left" vertical="center" wrapText="1"/>
    </xf>
    <xf numFmtId="0" fontId="0" fillId="0" borderId="38" xfId="0" applyFill="1" applyBorder="1" applyAlignment="1">
      <alignment horizontal="left" vertical="center" wrapTex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34" xfId="0" applyFont="1" applyFill="1" applyBorder="1" applyAlignment="1">
      <alignment horizontal="center" vertical="center"/>
    </xf>
    <xf numFmtId="0" fontId="0" fillId="12" borderId="18" xfId="0" applyFill="1" applyBorder="1" applyAlignment="1">
      <alignment horizontal="center" vertical="center"/>
    </xf>
    <xf numFmtId="0" fontId="0" fillId="12" borderId="32" xfId="0" applyFill="1" applyBorder="1" applyAlignment="1">
      <alignment horizontal="center" vertical="center"/>
    </xf>
    <xf numFmtId="0" fontId="0" fillId="12" borderId="4" xfId="0" applyFill="1" applyBorder="1" applyAlignment="1">
      <alignment horizontal="left" vertical="center" wrapText="1"/>
    </xf>
    <xf numFmtId="0" fontId="0" fillId="12" borderId="2" xfId="0" applyFill="1" applyBorder="1" applyAlignment="1">
      <alignment horizontal="left" vertical="center" wrapText="1"/>
    </xf>
    <xf numFmtId="0" fontId="0" fillId="12" borderId="37" xfId="0" applyFill="1" applyBorder="1" applyAlignment="1">
      <alignment horizontal="left" vertical="center" wrapText="1"/>
    </xf>
    <xf numFmtId="0" fontId="0" fillId="12" borderId="15" xfId="0" applyFill="1" applyBorder="1" applyAlignment="1">
      <alignment horizontal="left" vertical="center" wrapText="1"/>
    </xf>
    <xf numFmtId="0" fontId="0" fillId="12" borderId="13" xfId="0" applyFill="1" applyBorder="1" applyAlignment="1">
      <alignment horizontal="left" vertical="center" wrapText="1"/>
    </xf>
    <xf numFmtId="0" fontId="0" fillId="12" borderId="38" xfId="0" applyFill="1" applyBorder="1" applyAlignment="1">
      <alignment horizontal="left" vertical="center" wrapText="1"/>
    </xf>
    <xf numFmtId="0" fontId="10" fillId="2" borderId="21" xfId="0" applyFont="1" applyFill="1" applyBorder="1" applyAlignment="1">
      <alignment horizontal="center" vertical="center"/>
    </xf>
    <xf numFmtId="0" fontId="10" fillId="2" borderId="35" xfId="0" applyFont="1" applyFill="1" applyBorder="1" applyAlignment="1">
      <alignment horizontal="center" vertical="center"/>
    </xf>
    <xf numFmtId="0" fontId="10" fillId="0" borderId="20" xfId="0" applyFont="1" applyBorder="1" applyAlignment="1">
      <alignment horizontal="center" vertical="center"/>
    </xf>
    <xf numFmtId="0" fontId="10" fillId="0" borderId="34" xfId="0" applyFont="1" applyBorder="1" applyAlignment="1">
      <alignment horizontal="center" vertical="center"/>
    </xf>
    <xf numFmtId="0" fontId="11" fillId="0" borderId="10" xfId="3" applyFont="1" applyBorder="1" applyAlignment="1">
      <alignment horizontal="center" vertical="center" wrapText="1"/>
    </xf>
    <xf numFmtId="0" fontId="12" fillId="0" borderId="40" xfId="3" applyFont="1" applyBorder="1" applyAlignment="1">
      <alignment horizontal="center" vertical="center" wrapText="1"/>
    </xf>
    <xf numFmtId="0" fontId="13" fillId="0" borderId="26" xfId="3" applyFont="1" applyBorder="1" applyAlignment="1">
      <alignment horizontal="center" vertical="center" wrapText="1"/>
    </xf>
    <xf numFmtId="0" fontId="13" fillId="0" borderId="43" xfId="3" applyFont="1" applyBorder="1" applyAlignment="1">
      <alignment horizontal="center" vertical="center" wrapText="1"/>
    </xf>
    <xf numFmtId="0" fontId="11" fillId="0" borderId="40" xfId="3" applyFont="1" applyBorder="1" applyAlignment="1">
      <alignment horizontal="center" vertical="center" wrapText="1"/>
    </xf>
    <xf numFmtId="0" fontId="11" fillId="0" borderId="26" xfId="3" applyFont="1" applyBorder="1" applyAlignment="1">
      <alignment horizontal="center" vertical="center" wrapText="1"/>
    </xf>
    <xf numFmtId="0" fontId="11" fillId="0" borderId="43" xfId="3" applyFont="1" applyBorder="1" applyAlignment="1">
      <alignment horizontal="center" vertical="center" wrapText="1"/>
    </xf>
    <xf numFmtId="0" fontId="15" fillId="6" borderId="40" xfId="3" applyFont="1" applyFill="1" applyBorder="1" applyAlignment="1">
      <alignment horizontal="center" vertical="center" wrapText="1"/>
    </xf>
    <xf numFmtId="0" fontId="15" fillId="6" borderId="43" xfId="3" applyFont="1" applyFill="1" applyBorder="1" applyAlignment="1">
      <alignment horizontal="center" vertical="center" wrapText="1"/>
    </xf>
    <xf numFmtId="0" fontId="16" fillId="0" borderId="40" xfId="3" applyFont="1" applyBorder="1" applyAlignment="1">
      <alignment horizontal="center" vertical="center" wrapText="1"/>
    </xf>
    <xf numFmtId="0" fontId="16" fillId="0" borderId="43" xfId="3" applyFont="1" applyBorder="1" applyAlignment="1">
      <alignment horizontal="center" vertical="center" wrapText="1"/>
    </xf>
    <xf numFmtId="0" fontId="15" fillId="6" borderId="26" xfId="3" applyFont="1" applyFill="1" applyBorder="1" applyAlignment="1">
      <alignment horizontal="center" vertical="center" wrapText="1"/>
    </xf>
    <xf numFmtId="0" fontId="16" fillId="0" borderId="10" xfId="3" applyFont="1" applyBorder="1" applyAlignment="1">
      <alignment horizontal="center" vertical="center" wrapText="1"/>
    </xf>
    <xf numFmtId="0" fontId="16" fillId="0" borderId="40" xfId="0" applyFont="1" applyBorder="1" applyAlignment="1">
      <alignment horizontal="center" vertical="center"/>
    </xf>
    <xf numFmtId="0" fontId="16" fillId="0" borderId="26" xfId="0" applyFont="1" applyBorder="1" applyAlignment="1">
      <alignment horizontal="center" vertical="center"/>
    </xf>
    <xf numFmtId="0" fontId="16" fillId="0" borderId="43" xfId="0" applyFont="1" applyBorder="1" applyAlignment="1">
      <alignment horizontal="center" vertical="center"/>
    </xf>
    <xf numFmtId="0" fontId="31" fillId="3" borderId="24" xfId="3" applyFont="1" applyFill="1" applyBorder="1" applyAlignment="1">
      <alignment horizontal="left" vertical="center" wrapText="1"/>
    </xf>
    <xf numFmtId="0" fontId="31" fillId="3" borderId="22" xfId="3" applyFont="1" applyFill="1" applyBorder="1" applyAlignment="1">
      <alignment horizontal="left" vertical="center" wrapText="1"/>
    </xf>
    <xf numFmtId="0" fontId="31" fillId="3" borderId="23" xfId="3" applyFont="1" applyFill="1" applyBorder="1" applyAlignment="1">
      <alignment horizontal="left" vertical="center" wrapText="1"/>
    </xf>
    <xf numFmtId="0" fontId="20" fillId="0" borderId="45" xfId="0" applyFont="1" applyBorder="1" applyAlignment="1">
      <alignment horizontal="center" vertical="center"/>
    </xf>
    <xf numFmtId="0" fontId="20" fillId="0" borderId="45" xfId="0" applyFont="1" applyBorder="1" applyAlignment="1">
      <alignment horizontal="justify" vertical="center" wrapText="1"/>
    </xf>
    <xf numFmtId="0" fontId="20" fillId="0" borderId="46" xfId="0" applyFont="1" applyBorder="1" applyAlignment="1">
      <alignment horizontal="justify" vertical="center" wrapText="1"/>
    </xf>
    <xf numFmtId="0" fontId="20" fillId="2" borderId="45" xfId="0" applyFont="1" applyFill="1" applyBorder="1" applyAlignment="1">
      <alignment horizontal="center" vertical="center"/>
    </xf>
    <xf numFmtId="0" fontId="15" fillId="3" borderId="10" xfId="3" applyFont="1" applyFill="1" applyBorder="1" applyAlignment="1">
      <alignment horizontal="center" vertical="center" wrapText="1"/>
    </xf>
    <xf numFmtId="0" fontId="15" fillId="3" borderId="44" xfId="3" applyFont="1" applyFill="1" applyBorder="1" applyAlignment="1">
      <alignment horizontal="center" vertical="center" wrapText="1"/>
    </xf>
    <xf numFmtId="0" fontId="15" fillId="7" borderId="10" xfId="3" applyFont="1" applyFill="1" applyBorder="1" applyAlignment="1">
      <alignment horizontal="center" vertical="center" wrapText="1"/>
    </xf>
    <xf numFmtId="0" fontId="15" fillId="3" borderId="10" xfId="3" applyFont="1" applyFill="1" applyBorder="1" applyAlignment="1">
      <alignment horizontal="justify" vertical="center" wrapText="1"/>
    </xf>
    <xf numFmtId="0" fontId="15" fillId="3" borderId="44" xfId="3" applyFont="1" applyFill="1" applyBorder="1" applyAlignment="1">
      <alignment horizontal="justify" vertical="center" wrapText="1"/>
    </xf>
    <xf numFmtId="0" fontId="20" fillId="10" borderId="24" xfId="0" applyFont="1" applyFill="1" applyBorder="1" applyAlignment="1">
      <alignment horizontal="center" vertical="center"/>
    </xf>
    <xf numFmtId="0" fontId="20" fillId="10" borderId="22" xfId="0" applyFont="1" applyFill="1" applyBorder="1" applyAlignment="1">
      <alignment horizontal="center" vertical="center"/>
    </xf>
    <xf numFmtId="0" fontId="20" fillId="10" borderId="23" xfId="0" applyFont="1" applyFill="1" applyBorder="1" applyAlignment="1">
      <alignment horizontal="center" vertical="center"/>
    </xf>
    <xf numFmtId="0" fontId="20" fillId="0" borderId="44" xfId="0" applyFont="1" applyBorder="1" applyAlignment="1">
      <alignment horizontal="justify" vertical="center" wrapText="1"/>
    </xf>
    <xf numFmtId="0" fontId="20" fillId="0" borderId="46" xfId="0" applyFont="1" applyBorder="1" applyAlignment="1">
      <alignment horizontal="center" vertical="center"/>
    </xf>
    <xf numFmtId="0" fontId="20" fillId="2" borderId="46" xfId="0" applyFont="1" applyFill="1" applyBorder="1" applyAlignment="1">
      <alignment horizontal="center" vertical="center"/>
    </xf>
    <xf numFmtId="0" fontId="19" fillId="0" borderId="44" xfId="3" applyFont="1" applyBorder="1" applyAlignment="1">
      <alignment horizontal="justify" vertical="center" wrapText="1"/>
    </xf>
    <xf numFmtId="0" fontId="19" fillId="0" borderId="46" xfId="3" applyFont="1" applyBorder="1" applyAlignment="1">
      <alignment horizontal="justify" vertical="center" wrapText="1"/>
    </xf>
    <xf numFmtId="0" fontId="19" fillId="0" borderId="44" xfId="0" applyFont="1" applyBorder="1" applyAlignment="1" applyProtection="1">
      <alignment horizontal="center" vertical="center" wrapText="1"/>
      <protection locked="0"/>
    </xf>
    <xf numFmtId="0" fontId="19" fillId="0" borderId="46" xfId="0" applyFont="1" applyBorder="1" applyAlignment="1" applyProtection="1">
      <alignment horizontal="center" vertical="center" wrapText="1"/>
      <protection locked="0"/>
    </xf>
    <xf numFmtId="0" fontId="20" fillId="0" borderId="44" xfId="0" applyFont="1" applyBorder="1" applyAlignment="1">
      <alignment horizontal="center" vertical="center"/>
    </xf>
    <xf numFmtId="0" fontId="19" fillId="9" borderId="44" xfId="0" applyFont="1" applyFill="1" applyBorder="1" applyAlignment="1">
      <alignment horizontal="center" vertical="center" wrapText="1"/>
    </xf>
    <xf numFmtId="0" fontId="19" fillId="9" borderId="46" xfId="0" applyFont="1" applyFill="1" applyBorder="1" applyAlignment="1">
      <alignment horizontal="center" vertical="center" wrapText="1"/>
    </xf>
    <xf numFmtId="0" fontId="20" fillId="10" borderId="40" xfId="0" applyFont="1" applyFill="1" applyBorder="1" applyAlignment="1">
      <alignment horizontal="center" vertical="center"/>
    </xf>
    <xf numFmtId="0" fontId="20" fillId="10" borderId="26" xfId="0" applyFont="1" applyFill="1" applyBorder="1" applyAlignment="1">
      <alignment horizontal="center" vertical="center"/>
    </xf>
    <xf numFmtId="0" fontId="19" fillId="0" borderId="45" xfId="3" applyFont="1" applyBorder="1" applyAlignment="1">
      <alignment horizontal="justify" vertical="center" wrapText="1"/>
    </xf>
    <xf numFmtId="0" fontId="19" fillId="0" borderId="45" xfId="0" applyFont="1" applyBorder="1" applyAlignment="1" applyProtection="1">
      <alignment horizontal="center" vertical="center" wrapText="1"/>
      <protection locked="0"/>
    </xf>
    <xf numFmtId="164" fontId="19" fillId="0" borderId="44" xfId="0" applyNumberFormat="1" applyFont="1" applyBorder="1" applyAlignment="1">
      <alignment horizontal="center" vertical="center"/>
    </xf>
    <xf numFmtId="164" fontId="19" fillId="0" borderId="46" xfId="0" applyNumberFormat="1" applyFont="1" applyBorder="1" applyAlignment="1">
      <alignment horizontal="center" vertical="center"/>
    </xf>
    <xf numFmtId="164" fontId="20" fillId="0" borderId="44" xfId="0" applyNumberFormat="1" applyFont="1" applyBorder="1" applyAlignment="1">
      <alignment horizontal="center" vertical="center"/>
    </xf>
    <xf numFmtId="164" fontId="20" fillId="0" borderId="46" xfId="0" applyNumberFormat="1" applyFont="1" applyBorder="1" applyAlignment="1">
      <alignment horizontal="center" vertical="center"/>
    </xf>
    <xf numFmtId="164" fontId="20" fillId="0" borderId="44" xfId="0" applyNumberFormat="1" applyFont="1" applyBorder="1" applyAlignment="1">
      <alignment horizontal="center" vertical="center" wrapText="1"/>
    </xf>
    <xf numFmtId="164" fontId="20" fillId="0" borderId="46" xfId="0" applyNumberFormat="1" applyFont="1" applyBorder="1" applyAlignment="1">
      <alignment horizontal="center" vertical="center" wrapText="1"/>
    </xf>
    <xf numFmtId="0" fontId="20" fillId="0" borderId="44" xfId="0" applyFont="1" applyBorder="1" applyAlignment="1">
      <alignment horizontal="center" vertical="center" wrapText="1"/>
    </xf>
    <xf numFmtId="0" fontId="20" fillId="0" borderId="46" xfId="0" applyFont="1" applyBorder="1" applyAlignment="1">
      <alignment horizontal="center" vertical="center" wrapText="1"/>
    </xf>
    <xf numFmtId="9" fontId="20" fillId="0" borderId="44" xfId="1" applyFont="1" applyFill="1" applyBorder="1" applyAlignment="1">
      <alignment horizontal="center" vertical="center"/>
    </xf>
    <xf numFmtId="9" fontId="20" fillId="0" borderId="46" xfId="1" applyFont="1" applyFill="1" applyBorder="1" applyAlignment="1">
      <alignment horizontal="center" vertical="center"/>
    </xf>
    <xf numFmtId="0" fontId="20" fillId="0" borderId="10" xfId="0" applyFont="1" applyBorder="1" applyAlignment="1">
      <alignment horizontal="center" vertical="center"/>
    </xf>
    <xf numFmtId="0" fontId="20" fillId="0" borderId="10" xfId="0" applyFont="1" applyBorder="1" applyAlignment="1">
      <alignment horizontal="justify" vertical="center" wrapText="1"/>
    </xf>
    <xf numFmtId="0" fontId="20" fillId="2" borderId="10" xfId="0" applyFont="1" applyFill="1" applyBorder="1" applyAlignment="1">
      <alignment horizontal="center" vertical="center"/>
    </xf>
    <xf numFmtId="0" fontId="20" fillId="2" borderId="44" xfId="0" applyFont="1" applyFill="1" applyBorder="1" applyAlignment="1">
      <alignment horizontal="center" vertical="center"/>
    </xf>
    <xf numFmtId="0" fontId="19" fillId="0" borderId="44" xfId="0" applyFont="1" applyBorder="1" applyAlignment="1">
      <alignment horizontal="center" vertical="center" wrapText="1"/>
    </xf>
    <xf numFmtId="0" fontId="19" fillId="0" borderId="45" xfId="0" applyFont="1" applyBorder="1" applyAlignment="1">
      <alignment horizontal="center" vertical="center" wrapText="1"/>
    </xf>
    <xf numFmtId="0" fontId="19" fillId="0" borderId="46" xfId="0" applyFont="1" applyBorder="1" applyAlignment="1">
      <alignment horizontal="center" vertical="center" wrapText="1"/>
    </xf>
    <xf numFmtId="164" fontId="19" fillId="0" borderId="45" xfId="0" applyNumberFormat="1" applyFont="1" applyBorder="1" applyAlignment="1">
      <alignment horizontal="center" vertical="center"/>
    </xf>
    <xf numFmtId="164" fontId="20" fillId="0" borderId="45" xfId="0" applyNumberFormat="1" applyFont="1" applyBorder="1" applyAlignment="1">
      <alignment horizontal="center" vertical="center"/>
    </xf>
    <xf numFmtId="9" fontId="20" fillId="0" borderId="45" xfId="1" applyFont="1" applyFill="1" applyBorder="1" applyAlignment="1">
      <alignment horizontal="center" vertical="center"/>
    </xf>
    <xf numFmtId="0" fontId="19" fillId="9" borderId="45" xfId="0" applyFont="1" applyFill="1" applyBorder="1" applyAlignment="1">
      <alignment horizontal="center" vertical="center" wrapText="1"/>
    </xf>
    <xf numFmtId="0" fontId="20" fillId="0" borderId="10" xfId="0" applyFont="1" applyBorder="1" applyAlignment="1">
      <alignment horizontal="center" vertical="center" wrapText="1"/>
    </xf>
    <xf numFmtId="0" fontId="20" fillId="2" borderId="45" xfId="0" applyFont="1" applyFill="1" applyBorder="1" applyAlignment="1">
      <alignment horizontal="justify" vertical="center" wrapText="1"/>
    </xf>
    <xf numFmtId="165" fontId="20" fillId="0" borderId="45" xfId="0" applyNumberFormat="1" applyFont="1" applyBorder="1" applyAlignment="1">
      <alignment horizontal="center" vertical="center" wrapText="1"/>
    </xf>
    <xf numFmtId="165" fontId="20" fillId="0" borderId="46" xfId="0" applyNumberFormat="1" applyFont="1" applyBorder="1" applyAlignment="1">
      <alignment horizontal="center" vertical="center" wrapText="1"/>
    </xf>
    <xf numFmtId="0" fontId="20" fillId="0" borderId="45" xfId="0" applyFont="1" applyBorder="1" applyAlignment="1">
      <alignment horizontal="center" vertical="center" wrapText="1"/>
    </xf>
    <xf numFmtId="0" fontId="20" fillId="10" borderId="2" xfId="0" applyFont="1" applyFill="1" applyBorder="1" applyAlignment="1">
      <alignment horizontal="center" vertical="center"/>
    </xf>
    <xf numFmtId="0" fontId="19" fillId="0" borderId="10" xfId="3" applyFont="1" applyBorder="1" applyAlignment="1">
      <alignment horizontal="justify" vertical="center" wrapText="1"/>
    </xf>
    <xf numFmtId="0" fontId="19" fillId="0" borderId="10" xfId="0" applyFont="1" applyBorder="1" applyAlignment="1" applyProtection="1">
      <alignment horizontal="center" vertical="center" wrapText="1"/>
      <protection locked="0"/>
    </xf>
    <xf numFmtId="164" fontId="20" fillId="0" borderId="45" xfId="0" applyNumberFormat="1" applyFont="1" applyBorder="1" applyAlignment="1">
      <alignment horizontal="center" vertical="center" wrapText="1"/>
    </xf>
    <xf numFmtId="0" fontId="20" fillId="0" borderId="45" xfId="0" applyFont="1" applyFill="1" applyBorder="1" applyAlignment="1">
      <alignment horizontal="justify" vertical="center" wrapText="1"/>
    </xf>
    <xf numFmtId="0" fontId="19" fillId="0" borderId="45" xfId="0" applyFont="1" applyBorder="1" applyAlignment="1" applyProtection="1">
      <alignment horizontal="justify" vertical="center" wrapText="1"/>
      <protection locked="0"/>
    </xf>
    <xf numFmtId="0" fontId="19" fillId="0" borderId="46" xfId="0" applyFont="1" applyBorder="1" applyAlignment="1" applyProtection="1">
      <alignment horizontal="justify" vertical="center" wrapText="1"/>
      <protection locked="0"/>
    </xf>
    <xf numFmtId="0" fontId="20" fillId="0" borderId="46" xfId="0" applyFont="1" applyFill="1" applyBorder="1" applyAlignment="1">
      <alignment horizontal="justify" vertical="center" wrapText="1"/>
    </xf>
    <xf numFmtId="0" fontId="20" fillId="0" borderId="10" xfId="0" applyFont="1" applyFill="1" applyBorder="1" applyAlignment="1">
      <alignment horizontal="justify" vertical="center" wrapText="1"/>
    </xf>
    <xf numFmtId="0" fontId="19" fillId="0" borderId="44" xfId="3" applyFont="1" applyFill="1" applyBorder="1" applyAlignment="1">
      <alignment horizontal="justify" vertical="center" wrapText="1"/>
    </xf>
    <xf numFmtId="0" fontId="19" fillId="0" borderId="45" xfId="3" applyFont="1" applyFill="1" applyBorder="1" applyAlignment="1">
      <alignment horizontal="justify" vertical="center" wrapText="1"/>
    </xf>
    <xf numFmtId="0" fontId="19" fillId="0" borderId="50" xfId="0" applyFont="1" applyBorder="1" applyAlignment="1">
      <alignment horizontal="justify" vertical="center" wrapText="1"/>
    </xf>
    <xf numFmtId="0" fontId="19" fillId="0" borderId="46" xfId="0" applyFont="1" applyBorder="1" applyAlignment="1">
      <alignment horizontal="justify" vertical="center" wrapText="1"/>
    </xf>
    <xf numFmtId="0" fontId="20" fillId="0" borderId="44" xfId="0" applyFont="1" applyFill="1" applyBorder="1" applyAlignment="1">
      <alignment horizontal="justify" vertical="center" wrapText="1"/>
    </xf>
    <xf numFmtId="165" fontId="20" fillId="0" borderId="44" xfId="0" applyNumberFormat="1" applyFont="1" applyBorder="1" applyAlignment="1">
      <alignment horizontal="center" vertical="center" wrapText="1"/>
    </xf>
    <xf numFmtId="0" fontId="20" fillId="11" borderId="0" xfId="0" applyFont="1" applyFill="1" applyBorder="1" applyAlignment="1">
      <alignment horizontal="center" vertical="center"/>
    </xf>
    <xf numFmtId="0" fontId="19" fillId="0" borderId="44" xfId="3" applyFont="1" applyBorder="1" applyAlignment="1">
      <alignment horizontal="center" vertical="center" wrapText="1"/>
    </xf>
    <xf numFmtId="0" fontId="19" fillId="0" borderId="45" xfId="3" applyFont="1" applyBorder="1" applyAlignment="1">
      <alignment horizontal="center" vertical="center" wrapText="1"/>
    </xf>
    <xf numFmtId="0" fontId="19" fillId="0" borderId="46" xfId="3" applyFont="1" applyBorder="1" applyAlignment="1">
      <alignment horizontal="center" vertical="center" wrapText="1"/>
    </xf>
    <xf numFmtId="0" fontId="23" fillId="5" borderId="48" xfId="0" applyFont="1" applyFill="1" applyBorder="1" applyAlignment="1">
      <alignment horizontal="center"/>
    </xf>
    <xf numFmtId="15" fontId="20" fillId="0" borderId="45" xfId="0" applyNumberFormat="1" applyFont="1" applyBorder="1" applyAlignment="1">
      <alignment horizontal="center" vertical="center" wrapText="1"/>
    </xf>
    <xf numFmtId="15" fontId="20" fillId="0" borderId="46" xfId="0" applyNumberFormat="1" applyFont="1" applyBorder="1" applyAlignment="1">
      <alignment horizontal="center" vertical="center" wrapText="1"/>
    </xf>
    <xf numFmtId="9" fontId="20" fillId="0" borderId="45" xfId="0" applyNumberFormat="1" applyFont="1" applyBorder="1" applyAlignment="1">
      <alignment horizontal="center" vertical="center"/>
    </xf>
    <xf numFmtId="9" fontId="20" fillId="0" borderId="46" xfId="0" applyNumberFormat="1" applyFont="1" applyBorder="1" applyAlignment="1">
      <alignment horizontal="center" vertical="center"/>
    </xf>
    <xf numFmtId="0" fontId="20" fillId="10" borderId="24" xfId="0" applyFont="1" applyFill="1" applyBorder="1" applyAlignment="1">
      <alignment horizontal="center" vertical="center" wrapText="1"/>
    </xf>
    <xf numFmtId="0" fontId="20" fillId="10" borderId="22" xfId="0" applyFont="1" applyFill="1" applyBorder="1" applyAlignment="1">
      <alignment horizontal="center" vertical="center" wrapText="1"/>
    </xf>
    <xf numFmtId="0" fontId="20" fillId="10" borderId="23" xfId="0" applyFont="1" applyFill="1" applyBorder="1" applyAlignment="1">
      <alignment horizontal="center" vertical="center" wrapText="1"/>
    </xf>
    <xf numFmtId="0" fontId="20" fillId="10" borderId="29" xfId="0" applyFont="1" applyFill="1" applyBorder="1" applyAlignment="1">
      <alignment horizontal="center" vertical="center" wrapText="1"/>
    </xf>
    <xf numFmtId="0" fontId="20" fillId="10" borderId="30" xfId="0" applyFont="1" applyFill="1" applyBorder="1" applyAlignment="1">
      <alignment horizontal="center" vertical="center" wrapText="1"/>
    </xf>
    <xf numFmtId="0" fontId="20" fillId="10" borderId="31" xfId="0" applyFont="1" applyFill="1" applyBorder="1" applyAlignment="1">
      <alignment horizontal="center" vertical="center" wrapText="1"/>
    </xf>
    <xf numFmtId="0" fontId="20" fillId="2" borderId="50" xfId="0" applyFont="1" applyFill="1" applyBorder="1" applyAlignment="1">
      <alignment horizontal="center" vertical="center"/>
    </xf>
    <xf numFmtId="0" fontId="20" fillId="2" borderId="54" xfId="0" applyFont="1" applyFill="1" applyBorder="1" applyAlignment="1">
      <alignment horizontal="center" vertical="center"/>
    </xf>
    <xf numFmtId="15" fontId="20" fillId="0" borderId="44" xfId="0" applyNumberFormat="1" applyFont="1" applyBorder="1" applyAlignment="1">
      <alignment horizontal="center" vertical="center" wrapText="1"/>
    </xf>
    <xf numFmtId="9" fontId="20" fillId="0" borderId="44" xfId="0" applyNumberFormat="1" applyFont="1" applyBorder="1" applyAlignment="1">
      <alignment horizontal="center" vertical="center"/>
    </xf>
    <xf numFmtId="0" fontId="20" fillId="0" borderId="44" xfId="0" applyFont="1" applyFill="1" applyBorder="1" applyAlignment="1" applyProtection="1">
      <alignment horizontal="justify" vertical="center" wrapText="1"/>
      <protection locked="0"/>
    </xf>
    <xf numFmtId="0" fontId="20" fillId="0" borderId="45" xfId="0" applyFont="1" applyFill="1" applyBorder="1" applyAlignment="1" applyProtection="1">
      <alignment horizontal="justify" vertical="center" wrapText="1"/>
      <protection locked="0"/>
    </xf>
    <xf numFmtId="0" fontId="20" fillId="0" borderId="44" xfId="0" applyFont="1" applyFill="1" applyBorder="1" applyAlignment="1">
      <alignment horizontal="center" vertical="center" wrapText="1"/>
    </xf>
    <xf numFmtId="0" fontId="20" fillId="0" borderId="45" xfId="0" applyFont="1" applyFill="1" applyBorder="1" applyAlignment="1">
      <alignment horizontal="center" vertical="center" wrapText="1"/>
    </xf>
    <xf numFmtId="0" fontId="20" fillId="0" borderId="52" xfId="0" applyFont="1" applyBorder="1" applyAlignment="1">
      <alignment horizontal="center" vertical="center"/>
    </xf>
    <xf numFmtId="0" fontId="20" fillId="0" borderId="25" xfId="0" applyFont="1" applyBorder="1" applyAlignment="1">
      <alignment horizontal="center" vertical="center"/>
    </xf>
    <xf numFmtId="0" fontId="20" fillId="0" borderId="51" xfId="0" applyFont="1" applyBorder="1" applyAlignment="1">
      <alignment horizontal="center" vertical="center"/>
    </xf>
    <xf numFmtId="15" fontId="20" fillId="0" borderId="10" xfId="0" applyNumberFormat="1" applyFont="1" applyBorder="1" applyAlignment="1">
      <alignment horizontal="center" vertical="center" wrapText="1"/>
    </xf>
    <xf numFmtId="0" fontId="20" fillId="0" borderId="10" xfId="0" applyFont="1" applyBorder="1" applyAlignment="1">
      <alignment horizontal="justify" vertical="center"/>
    </xf>
    <xf numFmtId="9" fontId="20" fillId="0" borderId="10" xfId="1" applyFont="1" applyFill="1" applyBorder="1" applyAlignment="1">
      <alignment horizontal="center" vertical="center"/>
    </xf>
    <xf numFmtId="164" fontId="20" fillId="0" borderId="10" xfId="0" applyNumberFormat="1" applyFont="1" applyBorder="1" applyAlignment="1">
      <alignment horizontal="center" vertical="center" wrapText="1"/>
    </xf>
    <xf numFmtId="9" fontId="20" fillId="0" borderId="10" xfId="0" applyNumberFormat="1" applyFont="1" applyBorder="1" applyAlignment="1">
      <alignment horizontal="center" vertical="center"/>
    </xf>
    <xf numFmtId="0" fontId="20" fillId="0" borderId="50" xfId="0" applyFont="1" applyBorder="1" applyAlignment="1">
      <alignment horizontal="justify" vertical="center" wrapText="1"/>
    </xf>
    <xf numFmtId="15" fontId="20" fillId="0" borderId="44" xfId="0" applyNumberFormat="1" applyFont="1" applyFill="1" applyBorder="1" applyAlignment="1">
      <alignment horizontal="justify" vertical="center" wrapText="1"/>
    </xf>
    <xf numFmtId="15" fontId="20" fillId="0" borderId="46" xfId="0" applyNumberFormat="1" applyFont="1" applyFill="1" applyBorder="1" applyAlignment="1">
      <alignment horizontal="justify" vertical="center" wrapText="1"/>
    </xf>
    <xf numFmtId="15" fontId="20" fillId="0" borderId="45" xfId="0" applyNumberFormat="1" applyFont="1" applyFill="1" applyBorder="1" applyAlignment="1">
      <alignment horizontal="justify" vertical="center" wrapText="1"/>
    </xf>
    <xf numFmtId="15" fontId="20" fillId="0" borderId="10" xfId="0" applyNumberFormat="1" applyFont="1" applyBorder="1" applyAlignment="1">
      <alignment horizontal="justify" vertical="center" wrapText="1"/>
    </xf>
    <xf numFmtId="15" fontId="20" fillId="0" borderId="10" xfId="0" applyNumberFormat="1" applyFont="1" applyFill="1" applyBorder="1" applyAlignment="1">
      <alignment horizontal="justify" vertical="center" wrapText="1"/>
    </xf>
    <xf numFmtId="15" fontId="20" fillId="0" borderId="44" xfId="0" applyNumberFormat="1" applyFont="1" applyBorder="1" applyAlignment="1">
      <alignment horizontal="justify" vertical="center" wrapText="1"/>
    </xf>
    <xf numFmtId="164" fontId="20" fillId="0" borderId="10" xfId="0" applyNumberFormat="1" applyFont="1" applyBorder="1" applyAlignment="1">
      <alignment horizontal="center" vertical="center"/>
    </xf>
    <xf numFmtId="0" fontId="20" fillId="11" borderId="40" xfId="0" applyFont="1" applyFill="1" applyBorder="1" applyAlignment="1">
      <alignment horizontal="center" vertical="center" wrapText="1"/>
    </xf>
    <xf numFmtId="0" fontId="20" fillId="11" borderId="26" xfId="0" applyFont="1" applyFill="1" applyBorder="1" applyAlignment="1">
      <alignment horizontal="center" vertical="center" wrapText="1"/>
    </xf>
    <xf numFmtId="0" fontId="20" fillId="11" borderId="43" xfId="0" applyFont="1" applyFill="1" applyBorder="1" applyAlignment="1">
      <alignment horizontal="center" vertical="center" wrapText="1"/>
    </xf>
    <xf numFmtId="15" fontId="20" fillId="0" borderId="45" xfId="0" applyNumberFormat="1" applyFont="1" applyBorder="1" applyAlignment="1">
      <alignment horizontal="center" vertical="center"/>
    </xf>
    <xf numFmtId="15" fontId="20" fillId="0" borderId="46" xfId="0" applyNumberFormat="1" applyFont="1" applyBorder="1" applyAlignment="1">
      <alignment horizontal="center" vertical="center"/>
    </xf>
    <xf numFmtId="15" fontId="20" fillId="0" borderId="44" xfId="0" applyNumberFormat="1" applyFont="1" applyBorder="1" applyAlignment="1">
      <alignment horizontal="center" vertical="center"/>
    </xf>
    <xf numFmtId="0" fontId="20" fillId="0" borderId="45" xfId="0" applyFont="1" applyBorder="1" applyAlignment="1">
      <alignment horizontal="justify" vertical="center"/>
    </xf>
    <xf numFmtId="0" fontId="19" fillId="0" borderId="45" xfId="0" applyFont="1" applyFill="1" applyBorder="1" applyAlignment="1">
      <alignment horizontal="justify" vertical="center" wrapText="1"/>
    </xf>
    <xf numFmtId="0" fontId="19" fillId="0" borderId="46" xfId="0" applyFont="1" applyFill="1" applyBorder="1" applyAlignment="1">
      <alignment horizontal="justify" vertical="center" wrapText="1"/>
    </xf>
    <xf numFmtId="0" fontId="20" fillId="0" borderId="9" xfId="0" applyFont="1" applyBorder="1" applyAlignment="1">
      <alignment horizontal="justify" vertical="center" wrapText="1"/>
    </xf>
    <xf numFmtId="0" fontId="20" fillId="0" borderId="0" xfId="0" applyFont="1" applyBorder="1" applyAlignment="1">
      <alignment horizontal="justify" vertical="center" wrapText="1"/>
    </xf>
    <xf numFmtId="0" fontId="20" fillId="0" borderId="8" xfId="0" applyFont="1" applyBorder="1" applyAlignment="1">
      <alignment horizontal="justify" vertical="center" wrapText="1"/>
    </xf>
  </cellXfs>
  <cellStyles count="4">
    <cellStyle name="Hipervínculo" xfId="2" builtinId="8"/>
    <cellStyle name="Normal" xfId="0" builtinId="0"/>
    <cellStyle name="Normal 2" xfId="3"/>
    <cellStyle name="Porcentaje" xfId="1" builtinId="5"/>
  </cellStyles>
  <dxfs count="301">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9"/>
        </patternFill>
      </fill>
    </dxf>
    <dxf>
      <fill>
        <patternFill>
          <bgColor rgb="FFFF0000"/>
        </patternFill>
      </fill>
    </dxf>
    <dxf>
      <fill>
        <patternFill>
          <bgColor theme="8" tint="0.59996337778862885"/>
        </patternFill>
      </fill>
    </dxf>
    <dxf>
      <fill>
        <patternFill>
          <bgColor theme="0"/>
        </patternFill>
      </fill>
    </dxf>
    <dxf>
      <fill>
        <patternFill>
          <bgColor rgb="FFFFC000"/>
        </patternFill>
      </fill>
    </dxf>
    <dxf>
      <fill>
        <patternFill>
          <bgColor theme="9"/>
        </patternFill>
      </fill>
    </dxf>
    <dxf>
      <fill>
        <patternFill>
          <bgColor rgb="FFFF0000"/>
        </patternFill>
      </fill>
    </dxf>
    <dxf>
      <fill>
        <patternFill>
          <bgColor theme="8" tint="0.59996337778862885"/>
        </patternFill>
      </fill>
    </dxf>
    <dxf>
      <fill>
        <patternFill>
          <bgColor theme="0"/>
        </patternFill>
      </fill>
    </dxf>
    <dxf>
      <fill>
        <patternFill>
          <bgColor rgb="FFFFC000"/>
        </patternFill>
      </fill>
    </dxf>
    <dxf>
      <fill>
        <patternFill>
          <bgColor theme="9"/>
        </patternFill>
      </fill>
    </dxf>
    <dxf>
      <fill>
        <patternFill>
          <bgColor rgb="FFFF0000"/>
        </patternFill>
      </fill>
    </dxf>
    <dxf>
      <fill>
        <patternFill>
          <bgColor theme="8" tint="0.59996337778862885"/>
        </patternFill>
      </fill>
    </dxf>
    <dxf>
      <fill>
        <patternFill>
          <bgColor theme="0"/>
        </patternFill>
      </fill>
    </dxf>
    <dxf>
      <fill>
        <patternFill>
          <bgColor rgb="FFFFC000"/>
        </patternFill>
      </fill>
    </dxf>
    <dxf>
      <fill>
        <patternFill>
          <bgColor theme="9"/>
        </patternFill>
      </fill>
    </dxf>
    <dxf>
      <fill>
        <patternFill>
          <bgColor rgb="FFFF0000"/>
        </patternFill>
      </fill>
    </dxf>
    <dxf>
      <fill>
        <patternFill>
          <bgColor theme="8" tint="0.59996337778862885"/>
        </patternFill>
      </fill>
    </dxf>
    <dxf>
      <fill>
        <patternFill>
          <bgColor theme="0"/>
        </patternFill>
      </fill>
    </dxf>
    <dxf>
      <fill>
        <patternFill>
          <bgColor rgb="FFFFC000"/>
        </patternFill>
      </fill>
    </dxf>
    <dxf>
      <fill>
        <patternFill>
          <bgColor theme="9"/>
        </patternFill>
      </fill>
    </dxf>
    <dxf>
      <fill>
        <patternFill>
          <bgColor rgb="FFFF0000"/>
        </patternFill>
      </fill>
    </dxf>
    <dxf>
      <fill>
        <patternFill>
          <bgColor theme="8" tint="0.59996337778862885"/>
        </patternFill>
      </fill>
    </dxf>
    <dxf>
      <fill>
        <patternFill>
          <bgColor theme="0"/>
        </patternFill>
      </fill>
    </dxf>
    <dxf>
      <fill>
        <patternFill>
          <bgColor rgb="FFFFC000"/>
        </patternFill>
      </fill>
    </dxf>
    <dxf>
      <fill>
        <patternFill>
          <bgColor theme="9"/>
        </patternFill>
      </fill>
    </dxf>
    <dxf>
      <fill>
        <patternFill>
          <bgColor rgb="FFFF0000"/>
        </patternFill>
      </fill>
    </dxf>
    <dxf>
      <fill>
        <patternFill>
          <bgColor theme="8" tint="0.59996337778862885"/>
        </patternFill>
      </fill>
    </dxf>
    <dxf>
      <fill>
        <patternFill>
          <bgColor theme="0"/>
        </patternFill>
      </fill>
    </dxf>
    <dxf>
      <fill>
        <patternFill>
          <bgColor rgb="FFFFC000"/>
        </patternFill>
      </fill>
    </dxf>
    <dxf>
      <fill>
        <patternFill>
          <bgColor theme="9"/>
        </patternFill>
      </fill>
    </dxf>
    <dxf>
      <fill>
        <patternFill>
          <bgColor rgb="FFFF0000"/>
        </patternFill>
      </fill>
    </dxf>
    <dxf>
      <fill>
        <patternFill>
          <bgColor theme="8" tint="0.59996337778862885"/>
        </patternFill>
      </fill>
    </dxf>
    <dxf>
      <fill>
        <patternFill>
          <bgColor theme="0"/>
        </patternFill>
      </fill>
    </dxf>
    <dxf>
      <fill>
        <patternFill>
          <bgColor rgb="FFFFC000"/>
        </patternFill>
      </fill>
    </dxf>
    <dxf>
      <fill>
        <patternFill>
          <bgColor theme="9"/>
        </patternFill>
      </fill>
    </dxf>
    <dxf>
      <fill>
        <patternFill>
          <bgColor rgb="FFFF0000"/>
        </patternFill>
      </fill>
    </dxf>
    <dxf>
      <fill>
        <patternFill>
          <bgColor theme="8" tint="0.59996337778862885"/>
        </patternFill>
      </fill>
    </dxf>
    <dxf>
      <fill>
        <patternFill>
          <bgColor theme="0"/>
        </patternFill>
      </fill>
    </dxf>
    <dxf>
      <fill>
        <patternFill>
          <bgColor rgb="FFFFC000"/>
        </patternFill>
      </fill>
    </dxf>
    <dxf>
      <fill>
        <patternFill>
          <bgColor theme="9"/>
        </patternFill>
      </fill>
    </dxf>
    <dxf>
      <fill>
        <patternFill>
          <bgColor rgb="FFFF0000"/>
        </patternFill>
      </fill>
    </dxf>
    <dxf>
      <fill>
        <patternFill>
          <bgColor theme="8" tint="0.59996337778862885"/>
        </patternFill>
      </fill>
    </dxf>
    <dxf>
      <fill>
        <patternFill>
          <bgColor theme="0"/>
        </patternFill>
      </fill>
    </dxf>
    <dxf>
      <fill>
        <patternFill>
          <bgColor rgb="FFFFC000"/>
        </patternFill>
      </fill>
    </dxf>
    <dxf>
      <fill>
        <patternFill>
          <bgColor theme="9"/>
        </patternFill>
      </fill>
    </dxf>
    <dxf>
      <fill>
        <patternFill>
          <bgColor rgb="FFFF0000"/>
        </patternFill>
      </fill>
    </dxf>
    <dxf>
      <fill>
        <patternFill>
          <bgColor theme="8" tint="0.59996337778862885"/>
        </patternFill>
      </fill>
    </dxf>
    <dxf>
      <fill>
        <patternFill>
          <bgColor theme="0"/>
        </patternFill>
      </fill>
    </dxf>
    <dxf>
      <fill>
        <patternFill>
          <bgColor rgb="FFFFC000"/>
        </patternFill>
      </fill>
    </dxf>
    <dxf>
      <fill>
        <patternFill>
          <bgColor theme="9"/>
        </patternFill>
      </fill>
    </dxf>
    <dxf>
      <fill>
        <patternFill>
          <bgColor rgb="FFFF0000"/>
        </patternFill>
      </fill>
    </dxf>
    <dxf>
      <fill>
        <patternFill>
          <bgColor theme="8" tint="0.59996337778862885"/>
        </patternFill>
      </fill>
    </dxf>
    <dxf>
      <fill>
        <patternFill>
          <bgColor theme="0"/>
        </patternFill>
      </fill>
    </dxf>
    <dxf>
      <fill>
        <patternFill>
          <bgColor rgb="FFFFC000"/>
        </patternFill>
      </fill>
    </dxf>
    <dxf>
      <fill>
        <patternFill>
          <bgColor theme="9"/>
        </patternFill>
      </fill>
    </dxf>
    <dxf>
      <fill>
        <patternFill>
          <bgColor rgb="FFFF0000"/>
        </patternFill>
      </fill>
    </dxf>
    <dxf>
      <fill>
        <patternFill>
          <bgColor theme="8" tint="0.59996337778862885"/>
        </patternFill>
      </fill>
    </dxf>
    <dxf>
      <fill>
        <patternFill>
          <bgColor theme="0"/>
        </patternFill>
      </fill>
    </dxf>
    <dxf>
      <fill>
        <patternFill>
          <bgColor rgb="FFFFC000"/>
        </patternFill>
      </fill>
    </dxf>
    <dxf>
      <fill>
        <patternFill>
          <bgColor theme="9"/>
        </patternFill>
      </fill>
    </dxf>
    <dxf>
      <fill>
        <patternFill>
          <bgColor rgb="FFFF0000"/>
        </patternFill>
      </fill>
    </dxf>
    <dxf>
      <fill>
        <patternFill>
          <bgColor theme="8" tint="0.59996337778862885"/>
        </patternFill>
      </fill>
    </dxf>
    <dxf>
      <fill>
        <patternFill>
          <bgColor theme="0"/>
        </patternFill>
      </fill>
    </dxf>
    <dxf>
      <fill>
        <patternFill>
          <bgColor rgb="FFFFC000"/>
        </patternFill>
      </fill>
    </dxf>
    <dxf>
      <fill>
        <patternFill>
          <bgColor theme="9"/>
        </patternFill>
      </fill>
    </dxf>
    <dxf>
      <fill>
        <patternFill>
          <bgColor rgb="FFFF0000"/>
        </patternFill>
      </fill>
    </dxf>
    <dxf>
      <fill>
        <patternFill>
          <bgColor theme="8" tint="0.59996337778862885"/>
        </patternFill>
      </fill>
    </dxf>
    <dxf>
      <fill>
        <patternFill>
          <bgColor theme="0"/>
        </patternFill>
      </fill>
    </dxf>
    <dxf>
      <fill>
        <patternFill>
          <bgColor rgb="FFFFC000"/>
        </patternFill>
      </fill>
    </dxf>
    <dxf>
      <fill>
        <patternFill>
          <bgColor theme="9"/>
        </patternFill>
      </fill>
    </dxf>
    <dxf>
      <fill>
        <patternFill>
          <bgColor rgb="FFFF0000"/>
        </patternFill>
      </fill>
    </dxf>
    <dxf>
      <fill>
        <patternFill>
          <bgColor theme="8" tint="0.59996337778862885"/>
        </patternFill>
      </fill>
    </dxf>
    <dxf>
      <fill>
        <patternFill>
          <bgColor theme="0"/>
        </patternFill>
      </fill>
    </dxf>
    <dxf>
      <fill>
        <patternFill>
          <bgColor rgb="FFFFC000"/>
        </patternFill>
      </fill>
    </dxf>
    <dxf>
      <fill>
        <patternFill>
          <bgColor theme="9"/>
        </patternFill>
      </fill>
    </dxf>
    <dxf>
      <fill>
        <patternFill>
          <bgColor rgb="FFFF0000"/>
        </patternFill>
      </fill>
    </dxf>
    <dxf>
      <fill>
        <patternFill>
          <bgColor theme="8" tint="0.59996337778862885"/>
        </patternFill>
      </fill>
    </dxf>
    <dxf>
      <fill>
        <patternFill>
          <bgColor theme="0"/>
        </patternFill>
      </fill>
    </dxf>
    <dxf>
      <fill>
        <patternFill>
          <bgColor rgb="FFFFC000"/>
        </patternFill>
      </fill>
    </dxf>
    <dxf>
      <fill>
        <patternFill>
          <bgColor theme="9"/>
        </patternFill>
      </fill>
    </dxf>
    <dxf>
      <fill>
        <patternFill>
          <bgColor rgb="FFFF0000"/>
        </patternFill>
      </fill>
    </dxf>
    <dxf>
      <fill>
        <patternFill>
          <bgColor theme="8" tint="0.59996337778862885"/>
        </patternFill>
      </fill>
    </dxf>
    <dxf>
      <fill>
        <patternFill>
          <bgColor theme="0"/>
        </patternFill>
      </fill>
    </dxf>
    <dxf>
      <fill>
        <patternFill>
          <bgColor rgb="FFFFC000"/>
        </patternFill>
      </fill>
    </dxf>
    <dxf>
      <fill>
        <patternFill>
          <bgColor theme="9"/>
        </patternFill>
      </fill>
    </dxf>
    <dxf>
      <fill>
        <patternFill>
          <bgColor rgb="FFFF0000"/>
        </patternFill>
      </fill>
    </dxf>
    <dxf>
      <fill>
        <patternFill>
          <bgColor theme="8" tint="0.59996337778862885"/>
        </patternFill>
      </fill>
    </dxf>
    <dxf>
      <fill>
        <patternFill>
          <bgColor theme="0"/>
        </patternFill>
      </fill>
    </dxf>
    <dxf>
      <fill>
        <patternFill>
          <bgColor rgb="FFFFC000"/>
        </patternFill>
      </fill>
    </dxf>
    <dxf>
      <fill>
        <patternFill>
          <bgColor theme="9"/>
        </patternFill>
      </fill>
    </dxf>
    <dxf>
      <fill>
        <patternFill>
          <bgColor rgb="FFFF0000"/>
        </patternFill>
      </fill>
    </dxf>
    <dxf>
      <fill>
        <patternFill>
          <bgColor theme="8" tint="0.59996337778862885"/>
        </patternFill>
      </fill>
    </dxf>
    <dxf>
      <fill>
        <patternFill>
          <bgColor theme="0"/>
        </patternFill>
      </fill>
    </dxf>
    <dxf>
      <fill>
        <patternFill>
          <bgColor rgb="FFFFC000"/>
        </patternFill>
      </fill>
    </dxf>
    <dxf>
      <fill>
        <patternFill>
          <bgColor theme="9"/>
        </patternFill>
      </fill>
    </dxf>
    <dxf>
      <fill>
        <patternFill>
          <bgColor rgb="FFFF0000"/>
        </patternFill>
      </fill>
    </dxf>
    <dxf>
      <fill>
        <patternFill>
          <bgColor theme="8" tint="0.59996337778862885"/>
        </patternFill>
      </fill>
    </dxf>
    <dxf>
      <fill>
        <patternFill>
          <bgColor theme="0"/>
        </patternFill>
      </fill>
    </dxf>
    <dxf>
      <fill>
        <patternFill>
          <bgColor rgb="FFFFC000"/>
        </patternFill>
      </fill>
    </dxf>
    <dxf>
      <fill>
        <patternFill>
          <bgColor theme="9"/>
        </patternFill>
      </fill>
    </dxf>
    <dxf>
      <fill>
        <patternFill>
          <bgColor rgb="FFFF0000"/>
        </patternFill>
      </fill>
    </dxf>
    <dxf>
      <fill>
        <patternFill>
          <bgColor theme="8" tint="0.59996337778862885"/>
        </patternFill>
      </fill>
    </dxf>
    <dxf>
      <fill>
        <patternFill>
          <bgColor theme="0"/>
        </patternFill>
      </fill>
    </dxf>
    <dxf>
      <fill>
        <patternFill>
          <bgColor rgb="FFFFC000"/>
        </patternFill>
      </fill>
    </dxf>
    <dxf>
      <fill>
        <patternFill>
          <bgColor theme="9"/>
        </patternFill>
      </fill>
    </dxf>
    <dxf>
      <fill>
        <patternFill>
          <bgColor rgb="FFFF0000"/>
        </patternFill>
      </fill>
    </dxf>
    <dxf>
      <fill>
        <patternFill>
          <bgColor theme="8" tint="0.59996337778862885"/>
        </patternFill>
      </fill>
    </dxf>
    <dxf>
      <fill>
        <patternFill>
          <bgColor theme="0"/>
        </patternFill>
      </fill>
    </dxf>
    <dxf>
      <fill>
        <patternFill>
          <bgColor rgb="FFFFC000"/>
        </patternFill>
      </fill>
    </dxf>
    <dxf>
      <fill>
        <patternFill>
          <bgColor theme="9"/>
        </patternFill>
      </fill>
    </dxf>
    <dxf>
      <fill>
        <patternFill>
          <bgColor rgb="FFFF0000"/>
        </patternFill>
      </fill>
    </dxf>
    <dxf>
      <fill>
        <patternFill>
          <bgColor theme="8" tint="0.59996337778862885"/>
        </patternFill>
      </fill>
    </dxf>
    <dxf>
      <fill>
        <patternFill>
          <bgColor theme="0"/>
        </patternFill>
      </fill>
    </dxf>
    <dxf>
      <fill>
        <patternFill>
          <bgColor rgb="FFFFC000"/>
        </patternFill>
      </fill>
    </dxf>
    <dxf>
      <fill>
        <patternFill>
          <bgColor theme="9"/>
        </patternFill>
      </fill>
    </dxf>
    <dxf>
      <fill>
        <patternFill>
          <bgColor rgb="FFFF0000"/>
        </patternFill>
      </fill>
    </dxf>
    <dxf>
      <fill>
        <patternFill>
          <bgColor theme="8" tint="0.59996337778862885"/>
        </patternFill>
      </fill>
    </dxf>
    <dxf>
      <fill>
        <patternFill>
          <bgColor theme="0"/>
        </patternFill>
      </fill>
    </dxf>
    <dxf>
      <fill>
        <patternFill>
          <bgColor rgb="FFFFC000"/>
        </patternFill>
      </fill>
    </dxf>
    <dxf>
      <fill>
        <patternFill>
          <bgColor theme="9"/>
        </patternFill>
      </fill>
    </dxf>
    <dxf>
      <fill>
        <patternFill>
          <bgColor rgb="FFFF0000"/>
        </patternFill>
      </fill>
    </dxf>
    <dxf>
      <fill>
        <patternFill>
          <bgColor theme="8" tint="0.59996337778862885"/>
        </patternFill>
      </fill>
    </dxf>
    <dxf>
      <fill>
        <patternFill>
          <bgColor theme="0"/>
        </patternFill>
      </fill>
    </dxf>
    <dxf>
      <fill>
        <patternFill>
          <bgColor rgb="FFFFC000"/>
        </patternFill>
      </fill>
    </dxf>
    <dxf>
      <fill>
        <patternFill>
          <bgColor theme="9"/>
        </patternFill>
      </fill>
    </dxf>
    <dxf>
      <fill>
        <patternFill>
          <bgColor rgb="FFFF0000"/>
        </patternFill>
      </fill>
    </dxf>
    <dxf>
      <fill>
        <patternFill>
          <bgColor theme="8" tint="0.59996337778862885"/>
        </patternFill>
      </fill>
    </dxf>
    <dxf>
      <fill>
        <patternFill>
          <bgColor theme="0"/>
        </patternFill>
      </fill>
    </dxf>
    <dxf>
      <fill>
        <patternFill>
          <bgColor rgb="FFFFC000"/>
        </patternFill>
      </fill>
    </dxf>
    <dxf>
      <fill>
        <patternFill>
          <bgColor theme="9"/>
        </patternFill>
      </fill>
    </dxf>
    <dxf>
      <fill>
        <patternFill>
          <bgColor rgb="FFFF0000"/>
        </patternFill>
      </fill>
    </dxf>
    <dxf>
      <fill>
        <patternFill>
          <bgColor theme="8" tint="0.59996337778862885"/>
        </patternFill>
      </fill>
    </dxf>
    <dxf>
      <fill>
        <patternFill>
          <bgColor theme="0"/>
        </patternFill>
      </fill>
    </dxf>
    <dxf>
      <fill>
        <patternFill>
          <bgColor rgb="FFFFC000"/>
        </patternFill>
      </fill>
    </dxf>
    <dxf>
      <fill>
        <patternFill>
          <bgColor theme="9"/>
        </patternFill>
      </fill>
    </dxf>
    <dxf>
      <fill>
        <patternFill>
          <bgColor rgb="FFFF0000"/>
        </patternFill>
      </fill>
    </dxf>
    <dxf>
      <fill>
        <patternFill>
          <bgColor theme="8" tint="0.59996337778862885"/>
        </patternFill>
      </fill>
    </dxf>
    <dxf>
      <fill>
        <patternFill>
          <bgColor theme="0"/>
        </patternFill>
      </fill>
    </dxf>
    <dxf>
      <fill>
        <patternFill>
          <bgColor rgb="FFFFC000"/>
        </patternFill>
      </fill>
    </dxf>
    <dxf>
      <fill>
        <patternFill>
          <bgColor theme="9"/>
        </patternFill>
      </fill>
    </dxf>
    <dxf>
      <fill>
        <patternFill>
          <bgColor rgb="FFFF0000"/>
        </patternFill>
      </fill>
    </dxf>
    <dxf>
      <fill>
        <patternFill>
          <bgColor theme="8" tint="0.59996337778862885"/>
        </patternFill>
      </fill>
    </dxf>
    <dxf>
      <fill>
        <patternFill>
          <bgColor theme="0"/>
        </patternFill>
      </fill>
    </dxf>
    <dxf>
      <fill>
        <patternFill>
          <bgColor rgb="FFFFC000"/>
        </patternFill>
      </fill>
    </dxf>
    <dxf>
      <fill>
        <patternFill>
          <bgColor theme="9"/>
        </patternFill>
      </fill>
    </dxf>
    <dxf>
      <fill>
        <patternFill>
          <bgColor rgb="FFFF0000"/>
        </patternFill>
      </fill>
    </dxf>
    <dxf>
      <fill>
        <patternFill>
          <bgColor theme="8" tint="0.59996337778862885"/>
        </patternFill>
      </fill>
    </dxf>
    <dxf>
      <fill>
        <patternFill>
          <bgColor theme="0"/>
        </patternFill>
      </fill>
    </dxf>
    <dxf>
      <fill>
        <patternFill>
          <bgColor rgb="FFFFC000"/>
        </patternFill>
      </fill>
    </dxf>
    <dxf>
      <fill>
        <patternFill>
          <bgColor theme="9"/>
        </patternFill>
      </fill>
    </dxf>
    <dxf>
      <fill>
        <patternFill>
          <bgColor rgb="FFFF0000"/>
        </patternFill>
      </fill>
    </dxf>
    <dxf>
      <fill>
        <patternFill>
          <bgColor theme="8" tint="0.59996337778862885"/>
        </patternFill>
      </fill>
    </dxf>
    <dxf>
      <fill>
        <patternFill>
          <bgColor theme="0"/>
        </patternFill>
      </fill>
    </dxf>
    <dxf>
      <fill>
        <patternFill>
          <bgColor rgb="FFFFC000"/>
        </patternFill>
      </fill>
    </dxf>
    <dxf>
      <fill>
        <patternFill>
          <bgColor theme="9"/>
        </patternFill>
      </fill>
    </dxf>
    <dxf>
      <fill>
        <patternFill>
          <bgColor rgb="FFFF0000"/>
        </patternFill>
      </fill>
    </dxf>
    <dxf>
      <fill>
        <patternFill>
          <bgColor theme="8" tint="0.59996337778862885"/>
        </patternFill>
      </fill>
    </dxf>
    <dxf>
      <fill>
        <patternFill>
          <bgColor theme="0"/>
        </patternFill>
      </fill>
    </dxf>
    <dxf>
      <fill>
        <patternFill>
          <bgColor rgb="FFFFC000"/>
        </patternFill>
      </fill>
    </dxf>
    <dxf>
      <fill>
        <patternFill>
          <bgColor theme="9"/>
        </patternFill>
      </fill>
    </dxf>
    <dxf>
      <fill>
        <patternFill>
          <bgColor rgb="FFFF0000"/>
        </patternFill>
      </fill>
    </dxf>
    <dxf>
      <fill>
        <patternFill>
          <bgColor theme="8" tint="0.59996337778862885"/>
        </patternFill>
      </fill>
    </dxf>
    <dxf>
      <fill>
        <patternFill>
          <bgColor theme="0"/>
        </patternFill>
      </fill>
    </dxf>
    <dxf>
      <fill>
        <patternFill>
          <bgColor rgb="FFFFC000"/>
        </patternFill>
      </fill>
    </dxf>
    <dxf>
      <fill>
        <patternFill>
          <bgColor theme="9"/>
        </patternFill>
      </fill>
    </dxf>
    <dxf>
      <fill>
        <patternFill>
          <bgColor rgb="FFFF0000"/>
        </patternFill>
      </fill>
    </dxf>
    <dxf>
      <fill>
        <patternFill>
          <bgColor theme="8" tint="0.59996337778862885"/>
        </patternFill>
      </fill>
    </dxf>
    <dxf>
      <fill>
        <patternFill>
          <bgColor theme="0"/>
        </patternFill>
      </fill>
    </dxf>
    <dxf>
      <fill>
        <patternFill>
          <bgColor rgb="FFFFC000"/>
        </patternFill>
      </fill>
    </dxf>
    <dxf>
      <fill>
        <patternFill>
          <bgColor theme="9"/>
        </patternFill>
      </fill>
    </dxf>
    <dxf>
      <fill>
        <patternFill>
          <bgColor rgb="FFFF0000"/>
        </patternFill>
      </fill>
    </dxf>
    <dxf>
      <fill>
        <patternFill>
          <bgColor theme="8" tint="0.59996337778862885"/>
        </patternFill>
      </fill>
    </dxf>
    <dxf>
      <fill>
        <patternFill>
          <bgColor theme="0"/>
        </patternFill>
      </fill>
    </dxf>
    <dxf>
      <fill>
        <patternFill>
          <bgColor rgb="FFFFC000"/>
        </patternFill>
      </fill>
    </dxf>
    <dxf>
      <fill>
        <patternFill>
          <bgColor theme="9"/>
        </patternFill>
      </fill>
    </dxf>
    <dxf>
      <fill>
        <patternFill>
          <bgColor rgb="FFFF0000"/>
        </patternFill>
      </fill>
    </dxf>
    <dxf>
      <fill>
        <patternFill>
          <bgColor theme="8" tint="0.59996337778862885"/>
        </patternFill>
      </fill>
    </dxf>
    <dxf>
      <fill>
        <patternFill>
          <bgColor theme="0"/>
        </patternFill>
      </fill>
    </dxf>
    <dxf>
      <fill>
        <patternFill>
          <bgColor rgb="FFFFC000"/>
        </patternFill>
      </fill>
    </dxf>
    <dxf>
      <fill>
        <patternFill>
          <bgColor theme="9"/>
        </patternFill>
      </fill>
    </dxf>
    <dxf>
      <fill>
        <patternFill>
          <bgColor rgb="FFFF0000"/>
        </patternFill>
      </fill>
    </dxf>
    <dxf>
      <fill>
        <patternFill>
          <bgColor theme="8" tint="0.59996337778862885"/>
        </patternFill>
      </fill>
    </dxf>
    <dxf>
      <fill>
        <patternFill>
          <bgColor theme="0"/>
        </patternFill>
      </fill>
    </dxf>
    <dxf>
      <fill>
        <patternFill>
          <bgColor rgb="FFFFC000"/>
        </patternFill>
      </fill>
    </dxf>
    <dxf>
      <fill>
        <patternFill>
          <bgColor theme="9"/>
        </patternFill>
      </fill>
    </dxf>
    <dxf>
      <fill>
        <patternFill>
          <bgColor rgb="FFFF0000"/>
        </patternFill>
      </fill>
    </dxf>
    <dxf>
      <fill>
        <patternFill>
          <bgColor theme="8" tint="0.59996337778862885"/>
        </patternFill>
      </fill>
    </dxf>
    <dxf>
      <fill>
        <patternFill>
          <bgColor theme="0"/>
        </patternFill>
      </fill>
    </dxf>
    <dxf>
      <fill>
        <patternFill>
          <bgColor rgb="FFFFC000"/>
        </patternFill>
      </fill>
    </dxf>
    <dxf>
      <fill>
        <patternFill>
          <bgColor theme="9"/>
        </patternFill>
      </fill>
    </dxf>
    <dxf>
      <fill>
        <patternFill>
          <bgColor rgb="FFFF0000"/>
        </patternFill>
      </fill>
    </dxf>
    <dxf>
      <fill>
        <patternFill>
          <bgColor theme="8" tint="0.59996337778862885"/>
        </patternFill>
      </fill>
    </dxf>
    <dxf>
      <fill>
        <patternFill>
          <bgColor theme="0"/>
        </patternFill>
      </fill>
    </dxf>
    <dxf>
      <fill>
        <patternFill>
          <bgColor rgb="FFFFC000"/>
        </patternFill>
      </fill>
    </dxf>
    <dxf>
      <fill>
        <patternFill>
          <bgColor theme="9"/>
        </patternFill>
      </fill>
    </dxf>
    <dxf>
      <fill>
        <patternFill>
          <bgColor rgb="FFFF0000"/>
        </patternFill>
      </fill>
    </dxf>
    <dxf>
      <fill>
        <patternFill>
          <bgColor theme="8" tint="0.59996337778862885"/>
        </patternFill>
      </fill>
    </dxf>
    <dxf>
      <fill>
        <patternFill>
          <bgColor theme="0"/>
        </patternFill>
      </fill>
    </dxf>
    <dxf>
      <fill>
        <patternFill>
          <bgColor rgb="FFFFC000"/>
        </patternFill>
      </fill>
    </dxf>
    <dxf>
      <fill>
        <patternFill>
          <bgColor theme="9"/>
        </patternFill>
      </fill>
    </dxf>
    <dxf>
      <fill>
        <patternFill>
          <bgColor rgb="FFFF0000"/>
        </patternFill>
      </fill>
    </dxf>
    <dxf>
      <fill>
        <patternFill>
          <bgColor theme="8" tint="0.59996337778862885"/>
        </patternFill>
      </fill>
    </dxf>
    <dxf>
      <fill>
        <patternFill>
          <bgColor theme="0"/>
        </patternFill>
      </fill>
    </dxf>
    <dxf>
      <fill>
        <patternFill>
          <bgColor rgb="FFFFC000"/>
        </patternFill>
      </fill>
    </dxf>
    <dxf>
      <fill>
        <patternFill>
          <bgColor theme="9"/>
        </patternFill>
      </fill>
    </dxf>
    <dxf>
      <fill>
        <patternFill>
          <bgColor rgb="FFFF0000"/>
        </patternFill>
      </fill>
    </dxf>
    <dxf>
      <fill>
        <patternFill>
          <bgColor theme="8" tint="0.59996337778862885"/>
        </patternFill>
      </fill>
    </dxf>
    <dxf>
      <fill>
        <patternFill>
          <bgColor theme="0"/>
        </patternFill>
      </fill>
    </dxf>
    <dxf>
      <fill>
        <patternFill>
          <bgColor rgb="FFFFC000"/>
        </patternFill>
      </fill>
    </dxf>
    <dxf>
      <fill>
        <patternFill>
          <bgColor theme="0"/>
        </patternFill>
      </fill>
    </dxf>
    <dxf>
      <fill>
        <patternFill>
          <bgColor theme="9"/>
        </patternFill>
      </fill>
    </dxf>
    <dxf>
      <fill>
        <patternFill>
          <bgColor theme="6" tint="0.59996337778862885"/>
        </patternFill>
      </fill>
    </dxf>
    <dxf>
      <fill>
        <patternFill>
          <bgColor rgb="FFFF0000"/>
        </patternFill>
      </fill>
    </dxf>
    <dxf>
      <fill>
        <patternFill>
          <bgColor theme="8" tint="0.59996337778862885"/>
        </patternFill>
      </fill>
    </dxf>
    <dxf>
      <fill>
        <patternFill>
          <bgColor theme="0"/>
        </patternFill>
      </fill>
    </dxf>
    <dxf>
      <fill>
        <patternFill>
          <bgColor rgb="FFFFC000"/>
        </patternFill>
      </fill>
    </dxf>
    <dxf>
      <fill>
        <patternFill>
          <bgColor theme="6" tint="0.59996337778862885"/>
        </patternFill>
      </fill>
    </dxf>
    <dxf>
      <fill>
        <patternFill>
          <bgColor rgb="FFFF0000"/>
        </patternFill>
      </fill>
    </dxf>
    <dxf>
      <fill>
        <patternFill>
          <bgColor theme="8" tint="0.59996337778862885"/>
        </patternFill>
      </fill>
    </dxf>
    <dxf>
      <fill>
        <patternFill>
          <bgColor theme="0"/>
        </patternFill>
      </fill>
    </dxf>
    <dxf>
      <fill>
        <patternFill>
          <bgColor rgb="FFFFC000"/>
        </patternFill>
      </fill>
    </dxf>
    <dxf>
      <fill>
        <patternFill>
          <bgColor theme="6" tint="0.59996337778862885"/>
        </patternFill>
      </fill>
    </dxf>
    <dxf>
      <fill>
        <patternFill>
          <bgColor rgb="FFFF0000"/>
        </patternFill>
      </fill>
    </dxf>
    <dxf>
      <fill>
        <patternFill>
          <bgColor theme="8" tint="0.59996337778862885"/>
        </patternFill>
      </fill>
    </dxf>
    <dxf>
      <fill>
        <patternFill>
          <bgColor theme="0"/>
        </patternFill>
      </fill>
    </dxf>
    <dxf>
      <fill>
        <patternFill>
          <bgColor rgb="FFFFC000"/>
        </patternFill>
      </fill>
    </dxf>
    <dxf>
      <fill>
        <patternFill>
          <bgColor theme="6" tint="0.59996337778862885"/>
        </patternFill>
      </fill>
    </dxf>
    <dxf>
      <fill>
        <patternFill>
          <bgColor rgb="FFFF0000"/>
        </patternFill>
      </fill>
    </dxf>
    <dxf>
      <fill>
        <patternFill>
          <bgColor theme="8" tint="0.59996337778862885"/>
        </patternFill>
      </fill>
    </dxf>
    <dxf>
      <fill>
        <patternFill>
          <bgColor theme="0"/>
        </patternFill>
      </fill>
    </dxf>
    <dxf>
      <fill>
        <patternFill>
          <bgColor rgb="FFFFC000"/>
        </patternFill>
      </fill>
    </dxf>
    <dxf>
      <fill>
        <patternFill>
          <bgColor theme="6" tint="0.59996337778862885"/>
        </patternFill>
      </fill>
    </dxf>
    <dxf>
      <fill>
        <patternFill>
          <bgColor rgb="FFFF0000"/>
        </patternFill>
      </fill>
    </dxf>
    <dxf>
      <fill>
        <patternFill>
          <bgColor theme="8" tint="0.59996337778862885"/>
        </patternFill>
      </fill>
    </dxf>
    <dxf>
      <fill>
        <patternFill>
          <bgColor theme="0"/>
        </patternFill>
      </fill>
    </dxf>
    <dxf>
      <fill>
        <patternFill>
          <bgColor rgb="FFFFC000"/>
        </patternFill>
      </fill>
    </dxf>
    <dxf>
      <fill>
        <patternFill>
          <bgColor theme="6" tint="0.59996337778862885"/>
        </patternFill>
      </fill>
    </dxf>
    <dxf>
      <fill>
        <patternFill>
          <bgColor rgb="FFFF0000"/>
        </patternFill>
      </fill>
    </dxf>
    <dxf>
      <fill>
        <patternFill>
          <bgColor theme="8" tint="0.59996337778862885"/>
        </patternFill>
      </fill>
    </dxf>
    <dxf>
      <fill>
        <patternFill>
          <bgColor theme="0"/>
        </patternFill>
      </fill>
    </dxf>
    <dxf>
      <fill>
        <patternFill>
          <bgColor rgb="FFFFC000"/>
        </patternFill>
      </fill>
    </dxf>
    <dxf>
      <fill>
        <patternFill>
          <bgColor theme="6" tint="0.59996337778862885"/>
        </patternFill>
      </fill>
    </dxf>
    <dxf>
      <fill>
        <patternFill>
          <bgColor rgb="FFFF0000"/>
        </patternFill>
      </fill>
    </dxf>
    <dxf>
      <fill>
        <patternFill>
          <bgColor theme="8" tint="0.59996337778862885"/>
        </patternFill>
      </fill>
    </dxf>
    <dxf>
      <fill>
        <patternFill>
          <bgColor theme="0"/>
        </patternFill>
      </fill>
    </dxf>
    <dxf>
      <fill>
        <patternFill>
          <bgColor rgb="FFFFC000"/>
        </patternFill>
      </fill>
    </dxf>
    <dxf>
      <fill>
        <patternFill>
          <bgColor theme="6" tint="0.59996337778862885"/>
        </patternFill>
      </fill>
    </dxf>
    <dxf>
      <fill>
        <patternFill>
          <bgColor rgb="FFFF0000"/>
        </patternFill>
      </fill>
    </dxf>
    <dxf>
      <fill>
        <patternFill>
          <bgColor theme="8" tint="0.59996337778862885"/>
        </patternFill>
      </fill>
    </dxf>
    <dxf>
      <fill>
        <patternFill>
          <bgColor theme="0"/>
        </patternFill>
      </fill>
    </dxf>
    <dxf>
      <fill>
        <patternFill>
          <bgColor rgb="FFFFC000"/>
        </patternFill>
      </fill>
    </dxf>
    <dxf>
      <fill>
        <patternFill>
          <bgColor theme="6" tint="0.59996337778862885"/>
        </patternFill>
      </fill>
    </dxf>
    <dxf>
      <fill>
        <patternFill>
          <bgColor rgb="FFFF0000"/>
        </patternFill>
      </fill>
    </dxf>
    <dxf>
      <fill>
        <patternFill>
          <bgColor theme="8" tint="0.59996337778862885"/>
        </patternFill>
      </fill>
    </dxf>
    <dxf>
      <fill>
        <patternFill>
          <bgColor theme="0"/>
        </patternFill>
      </fill>
    </dxf>
    <dxf>
      <fill>
        <patternFill>
          <bgColor rgb="FFFFC000"/>
        </patternFill>
      </fill>
    </dxf>
    <dxf>
      <fill>
        <patternFill>
          <bgColor theme="9"/>
        </patternFill>
      </fill>
    </dxf>
    <dxf>
      <fill>
        <patternFill>
          <bgColor theme="9"/>
        </patternFill>
      </fill>
    </dxf>
    <dxf>
      <fill>
        <patternFill>
          <bgColor rgb="FFFF0000"/>
        </patternFill>
      </fill>
    </dxf>
    <dxf>
      <fill>
        <patternFill>
          <bgColor rgb="FFFFC000"/>
        </patternFill>
      </fill>
    </dxf>
    <dxf>
      <fill>
        <patternFill>
          <bgColor theme="4" tint="0.59996337778862885"/>
        </patternFill>
      </fill>
    </dxf>
    <dxf>
      <fill>
        <patternFill>
          <bgColor theme="9"/>
        </patternFill>
      </fill>
    </dxf>
    <dxf>
      <fill>
        <patternFill>
          <bgColor rgb="FFFF0000"/>
        </patternFill>
      </fill>
    </dxf>
    <dxf>
      <fill>
        <patternFill>
          <bgColor rgb="FFFFC000"/>
        </patternFill>
      </fill>
    </dxf>
    <dxf>
      <fill>
        <patternFill>
          <bgColor theme="4" tint="0.59996337778862885"/>
        </patternFill>
      </fill>
    </dxf>
    <dxf>
      <fill>
        <patternFill>
          <bgColor theme="9"/>
        </patternFill>
      </fill>
    </dxf>
    <dxf>
      <fill>
        <patternFill>
          <bgColor theme="9"/>
        </patternFill>
      </fill>
    </dxf>
    <dxf>
      <fill>
        <patternFill>
          <bgColor rgb="FFFF0000"/>
        </patternFill>
      </fill>
    </dxf>
    <dxf>
      <fill>
        <patternFill>
          <bgColor rgb="FFFFC000"/>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hyperlink" Target="#Indice!F1"/></Relationships>
</file>

<file path=xl/drawings/drawing1.xml><?xml version="1.0" encoding="utf-8"?>
<xdr:wsDr xmlns:xdr="http://schemas.openxmlformats.org/drawingml/2006/spreadsheetDrawing" xmlns:a="http://schemas.openxmlformats.org/drawingml/2006/main">
  <xdr:twoCellAnchor editAs="oneCell">
    <xdr:from>
      <xdr:col>1</xdr:col>
      <xdr:colOff>52274</xdr:colOff>
      <xdr:row>0</xdr:row>
      <xdr:rowOff>130971</xdr:rowOff>
    </xdr:from>
    <xdr:to>
      <xdr:col>2</xdr:col>
      <xdr:colOff>771133</xdr:colOff>
      <xdr:row>3</xdr:row>
      <xdr:rowOff>200024</xdr:rowOff>
    </xdr:to>
    <xdr:pic>
      <xdr:nvPicPr>
        <xdr:cNvPr id="2" name="3 Imagen">
          <a:extLst>
            <a:ext uri="{FF2B5EF4-FFF2-40B4-BE49-F238E27FC236}">
              <a16:creationId xmlns:a16="http://schemas.microsoft.com/office/drawing/2014/main" xmlns="" id="{00000000-0008-0000-01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750"/>
        <a:stretch/>
      </xdr:blipFill>
      <xdr:spPr bwMode="auto">
        <a:xfrm>
          <a:off x="318974" y="130971"/>
          <a:ext cx="1976159" cy="7453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214313</xdr:colOff>
      <xdr:row>0</xdr:row>
      <xdr:rowOff>142875</xdr:rowOff>
    </xdr:from>
    <xdr:to>
      <xdr:col>14</xdr:col>
      <xdr:colOff>778665</xdr:colOff>
      <xdr:row>3</xdr:row>
      <xdr:rowOff>71437</xdr:rowOff>
    </xdr:to>
    <xdr:pic>
      <xdr:nvPicPr>
        <xdr:cNvPr id="3" name="Imagen 2">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825288" y="142875"/>
          <a:ext cx="3812377" cy="6048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426357</xdr:colOff>
      <xdr:row>0</xdr:row>
      <xdr:rowOff>0</xdr:rowOff>
    </xdr:from>
    <xdr:to>
      <xdr:col>2</xdr:col>
      <xdr:colOff>788238</xdr:colOff>
      <xdr:row>0</xdr:row>
      <xdr:rowOff>624418</xdr:rowOff>
    </xdr:to>
    <xdr:pic>
      <xdr:nvPicPr>
        <xdr:cNvPr id="2" name="Imagen 1">
          <a:extLst>
            <a:ext uri="{FF2B5EF4-FFF2-40B4-BE49-F238E27FC236}">
              <a16:creationId xmlns:a16="http://schemas.microsoft.com/office/drawing/2014/main" xmlns="" id="{855FD3D3-6BA2-415E-B584-191F7B1FD62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45607" y="0"/>
          <a:ext cx="2152581" cy="624418"/>
        </a:xfrm>
        <a:prstGeom prst="rect">
          <a:avLst/>
        </a:prstGeom>
        <a:noFill/>
        <a:ln>
          <a:noFill/>
        </a:ln>
      </xdr:spPr>
    </xdr:pic>
    <xdr:clientData/>
  </xdr:twoCellAnchor>
  <xdr:twoCellAnchor editAs="oneCell">
    <xdr:from>
      <xdr:col>16</xdr:col>
      <xdr:colOff>571501</xdr:colOff>
      <xdr:row>0</xdr:row>
      <xdr:rowOff>0</xdr:rowOff>
    </xdr:from>
    <xdr:to>
      <xdr:col>16</xdr:col>
      <xdr:colOff>3335338</xdr:colOff>
      <xdr:row>0</xdr:row>
      <xdr:rowOff>635002</xdr:rowOff>
    </xdr:to>
    <xdr:pic>
      <xdr:nvPicPr>
        <xdr:cNvPr id="3" name="Imagen 2">
          <a:extLst>
            <a:ext uri="{FF2B5EF4-FFF2-40B4-BE49-F238E27FC236}">
              <a16:creationId xmlns:a16="http://schemas.microsoft.com/office/drawing/2014/main" xmlns="" id="{FE69330D-A528-49E0-B279-930EFC0DD0F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9289376" y="0"/>
          <a:ext cx="2763837" cy="6350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719667</xdr:colOff>
      <xdr:row>0</xdr:row>
      <xdr:rowOff>99099</xdr:rowOff>
    </xdr:from>
    <xdr:to>
      <xdr:col>3</xdr:col>
      <xdr:colOff>1622878</xdr:colOff>
      <xdr:row>0</xdr:row>
      <xdr:rowOff>590770</xdr:rowOff>
    </xdr:to>
    <xdr:sp macro="" textlink="">
      <xdr:nvSpPr>
        <xdr:cNvPr id="2" name="Flecha: hacia la izquierda 3">
          <a:hlinkClick xmlns:r="http://schemas.openxmlformats.org/officeDocument/2006/relationships" r:id="rId1"/>
          <a:extLst>
            <a:ext uri="{FF2B5EF4-FFF2-40B4-BE49-F238E27FC236}">
              <a16:creationId xmlns:a16="http://schemas.microsoft.com/office/drawing/2014/main" xmlns="" id="{43728BC1-626E-47D8-BA63-20C73A91D125}"/>
            </a:ext>
          </a:extLst>
        </xdr:cNvPr>
        <xdr:cNvSpPr/>
      </xdr:nvSpPr>
      <xdr:spPr>
        <a:xfrm>
          <a:off x="5053542" y="99099"/>
          <a:ext cx="903211" cy="49167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IR A</a:t>
          </a:r>
          <a:r>
            <a:rPr lang="es-CO" sz="1100" baseline="0"/>
            <a:t> ÍNDICE</a:t>
          </a:r>
          <a:endParaRPr lang="es-CO" sz="1100"/>
        </a:p>
      </xdr:txBody>
    </xdr:sp>
    <xdr:clientData/>
  </xdr:twoCellAnchor>
  <xdr:twoCellAnchor editAs="oneCell">
    <xdr:from>
      <xdr:col>1</xdr:col>
      <xdr:colOff>628347</xdr:colOff>
      <xdr:row>0</xdr:row>
      <xdr:rowOff>63500</xdr:rowOff>
    </xdr:from>
    <xdr:to>
      <xdr:col>2</xdr:col>
      <xdr:colOff>977528</xdr:colOff>
      <xdr:row>0</xdr:row>
      <xdr:rowOff>687918</xdr:rowOff>
    </xdr:to>
    <xdr:pic>
      <xdr:nvPicPr>
        <xdr:cNvPr id="3" name="Imagen 2">
          <a:extLst>
            <a:ext uri="{FF2B5EF4-FFF2-40B4-BE49-F238E27FC236}">
              <a16:creationId xmlns:a16="http://schemas.microsoft.com/office/drawing/2014/main" xmlns="" id="{AE35D383-7614-4183-9F47-3B70B4F48597}"/>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52347" y="63500"/>
          <a:ext cx="2149406" cy="624418"/>
        </a:xfrm>
        <a:prstGeom prst="rect">
          <a:avLst/>
        </a:prstGeom>
        <a:noFill/>
        <a:ln>
          <a:noFill/>
        </a:ln>
      </xdr:spPr>
    </xdr:pic>
    <xdr:clientData/>
  </xdr:twoCellAnchor>
  <xdr:twoCellAnchor editAs="oneCell">
    <xdr:from>
      <xdr:col>16</xdr:col>
      <xdr:colOff>571501</xdr:colOff>
      <xdr:row>0</xdr:row>
      <xdr:rowOff>0</xdr:rowOff>
    </xdr:from>
    <xdr:to>
      <xdr:col>16</xdr:col>
      <xdr:colOff>3332163</xdr:colOff>
      <xdr:row>0</xdr:row>
      <xdr:rowOff>635002</xdr:rowOff>
    </xdr:to>
    <xdr:pic>
      <xdr:nvPicPr>
        <xdr:cNvPr id="4" name="Imagen 3">
          <a:extLst>
            <a:ext uri="{FF2B5EF4-FFF2-40B4-BE49-F238E27FC236}">
              <a16:creationId xmlns:a16="http://schemas.microsoft.com/office/drawing/2014/main" xmlns="" id="{A6EF1C92-3E24-4C0D-BBCC-39C2AB3463CF}"/>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3756601" y="0"/>
          <a:ext cx="2760662" cy="635002"/>
        </a:xfrm>
        <a:prstGeom prst="rect">
          <a:avLst/>
        </a:prstGeom>
      </xdr:spPr>
    </xdr:pic>
    <xdr:clientData/>
  </xdr:twoCellAnchor>
  <xdr:twoCellAnchor editAs="oneCell">
    <xdr:from>
      <xdr:col>16</xdr:col>
      <xdr:colOff>571501</xdr:colOff>
      <xdr:row>0</xdr:row>
      <xdr:rowOff>0</xdr:rowOff>
    </xdr:from>
    <xdr:to>
      <xdr:col>16</xdr:col>
      <xdr:colOff>3332163</xdr:colOff>
      <xdr:row>0</xdr:row>
      <xdr:rowOff>635002</xdr:rowOff>
    </xdr:to>
    <xdr:pic>
      <xdr:nvPicPr>
        <xdr:cNvPr id="5" name="Imagen 4">
          <a:extLst>
            <a:ext uri="{FF2B5EF4-FFF2-40B4-BE49-F238E27FC236}">
              <a16:creationId xmlns:a16="http://schemas.microsoft.com/office/drawing/2014/main" xmlns="" id="{150650E7-4A7B-4DC2-A564-C23D40924CDE}"/>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3756601" y="0"/>
          <a:ext cx="2760662" cy="63500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dht-serv-01\sig\2009%20final\LIBERTY%20SEGUROS%20SCI\CONTROLES\CLASIFICACION%20Y%20CALIFICACIO%20CONTROLES%20LIBERTY%20V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dht-serv-01\sig\Documents%20and%20Settings\JENITH\Mis%20documentos\LIBERTY%20SEGUROS\AVANCE%202\PROPUESTA%20METODOLOGICA%20JELGA%2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nacional33\meci\CONTROL%20INTERNO%20CGC\TALLER\GESTION%20DEL%20RIESG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dht-serv-01\sig\CESA%20INCOLDA%2009\SARLAFT\TALLER\ARLA%20Ver%2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nacional33\meci\Documents%20and%20Settings\JENITH%20%20LINARES\Mis%20documentos\CONTROL%20INTERNO%20CGC\TALLER\GESTION%20DEL%20RIESGO%20Y%20CONTRO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ES"/>
      <sheetName val="BASE OCULTAR"/>
      <sheetName val="Hoja1"/>
    </sheetNames>
    <sheetDataSet>
      <sheetData sheetId="0" refreshError="1"/>
      <sheetData sheetId="1">
        <row r="6">
          <cell r="C6" t="str">
            <v>CALIF</v>
          </cell>
          <cell r="D6" t="str">
            <v>RANGO</v>
          </cell>
        </row>
        <row r="7">
          <cell r="C7">
            <v>0</v>
          </cell>
          <cell r="D7" t="str">
            <v>CRITICA</v>
          </cell>
        </row>
        <row r="8">
          <cell r="C8">
            <v>1</v>
          </cell>
          <cell r="D8" t="str">
            <v>CRITICA</v>
          </cell>
        </row>
        <row r="9">
          <cell r="C9">
            <v>2</v>
          </cell>
          <cell r="D9" t="str">
            <v>CRITICA</v>
          </cell>
        </row>
        <row r="10">
          <cell r="C10">
            <v>3</v>
          </cell>
          <cell r="D10" t="str">
            <v>CRITICA</v>
          </cell>
        </row>
        <row r="11">
          <cell r="C11">
            <v>4</v>
          </cell>
          <cell r="D11" t="str">
            <v>CRITICA</v>
          </cell>
        </row>
        <row r="12">
          <cell r="C12">
            <v>5</v>
          </cell>
          <cell r="D12" t="str">
            <v>CRITICA</v>
          </cell>
        </row>
        <row r="13">
          <cell r="C13">
            <v>6</v>
          </cell>
          <cell r="D13" t="str">
            <v>CRITICA</v>
          </cell>
        </row>
        <row r="14">
          <cell r="C14">
            <v>7</v>
          </cell>
          <cell r="D14" t="str">
            <v>CRITICA</v>
          </cell>
        </row>
        <row r="15">
          <cell r="C15">
            <v>8</v>
          </cell>
          <cell r="D15" t="str">
            <v>CRITICA</v>
          </cell>
        </row>
        <row r="16">
          <cell r="C16">
            <v>9</v>
          </cell>
          <cell r="D16" t="str">
            <v>CRITICA</v>
          </cell>
        </row>
        <row r="17">
          <cell r="C17">
            <v>10</v>
          </cell>
          <cell r="D17" t="str">
            <v>CRITICA</v>
          </cell>
        </row>
        <row r="18">
          <cell r="C18">
            <v>11</v>
          </cell>
          <cell r="D18" t="str">
            <v>CRITICA</v>
          </cell>
        </row>
        <row r="19">
          <cell r="C19">
            <v>12</v>
          </cell>
          <cell r="D19" t="str">
            <v>CRITICA</v>
          </cell>
        </row>
        <row r="20">
          <cell r="C20">
            <v>13</v>
          </cell>
          <cell r="D20" t="str">
            <v>CRITICA</v>
          </cell>
        </row>
        <row r="21">
          <cell r="C21">
            <v>14</v>
          </cell>
          <cell r="D21" t="str">
            <v>CRITICA</v>
          </cell>
        </row>
        <row r="22">
          <cell r="C22">
            <v>15</v>
          </cell>
          <cell r="D22" t="str">
            <v>CRITICA</v>
          </cell>
        </row>
        <row r="23">
          <cell r="C23">
            <v>16</v>
          </cell>
          <cell r="D23" t="str">
            <v>CRITICA</v>
          </cell>
        </row>
        <row r="24">
          <cell r="C24">
            <v>17</v>
          </cell>
          <cell r="D24" t="str">
            <v>CRITICA</v>
          </cell>
        </row>
        <row r="25">
          <cell r="C25">
            <v>18</v>
          </cell>
          <cell r="D25" t="str">
            <v>CRITICA</v>
          </cell>
        </row>
        <row r="26">
          <cell r="C26">
            <v>19</v>
          </cell>
          <cell r="D26" t="str">
            <v>CRITICA</v>
          </cell>
        </row>
        <row r="27">
          <cell r="C27">
            <v>20</v>
          </cell>
          <cell r="D27" t="str">
            <v>BAJA</v>
          </cell>
        </row>
        <row r="28">
          <cell r="C28">
            <v>21</v>
          </cell>
          <cell r="D28" t="str">
            <v>BAJA</v>
          </cell>
        </row>
        <row r="29">
          <cell r="C29">
            <v>22</v>
          </cell>
          <cell r="D29" t="str">
            <v>BAJA</v>
          </cell>
        </row>
        <row r="30">
          <cell r="C30">
            <v>23</v>
          </cell>
          <cell r="D30" t="str">
            <v>BAJA</v>
          </cell>
        </row>
        <row r="31">
          <cell r="C31">
            <v>24</v>
          </cell>
          <cell r="D31" t="str">
            <v>BAJA</v>
          </cell>
        </row>
        <row r="32">
          <cell r="C32">
            <v>25</v>
          </cell>
          <cell r="D32" t="str">
            <v>BAJA</v>
          </cell>
        </row>
        <row r="33">
          <cell r="C33">
            <v>26</v>
          </cell>
          <cell r="D33" t="str">
            <v>BAJA</v>
          </cell>
        </row>
        <row r="34">
          <cell r="C34">
            <v>27</v>
          </cell>
          <cell r="D34" t="str">
            <v>BAJA</v>
          </cell>
        </row>
        <row r="35">
          <cell r="C35">
            <v>28</v>
          </cell>
          <cell r="D35" t="str">
            <v>BAJA</v>
          </cell>
        </row>
        <row r="36">
          <cell r="C36">
            <v>29</v>
          </cell>
          <cell r="D36" t="str">
            <v>BAJA</v>
          </cell>
        </row>
        <row r="37">
          <cell r="C37">
            <v>30</v>
          </cell>
          <cell r="D37" t="str">
            <v>BAJA</v>
          </cell>
        </row>
        <row r="38">
          <cell r="C38">
            <v>31</v>
          </cell>
          <cell r="D38" t="str">
            <v>BAJA</v>
          </cell>
        </row>
        <row r="39">
          <cell r="C39">
            <v>32</v>
          </cell>
          <cell r="D39" t="str">
            <v>BAJA</v>
          </cell>
        </row>
        <row r="40">
          <cell r="C40">
            <v>33</v>
          </cell>
          <cell r="D40" t="str">
            <v>BAJA</v>
          </cell>
        </row>
        <row r="41">
          <cell r="C41">
            <v>34</v>
          </cell>
          <cell r="D41" t="str">
            <v>BAJA</v>
          </cell>
        </row>
        <row r="42">
          <cell r="C42">
            <v>35</v>
          </cell>
          <cell r="D42" t="str">
            <v>BAJA</v>
          </cell>
        </row>
        <row r="43">
          <cell r="C43">
            <v>36</v>
          </cell>
          <cell r="D43" t="str">
            <v>BAJA</v>
          </cell>
        </row>
        <row r="44">
          <cell r="C44">
            <v>37</v>
          </cell>
          <cell r="D44" t="str">
            <v>BAJA</v>
          </cell>
        </row>
        <row r="45">
          <cell r="C45">
            <v>38</v>
          </cell>
          <cell r="D45" t="str">
            <v>BAJA</v>
          </cell>
        </row>
        <row r="46">
          <cell r="C46">
            <v>39</v>
          </cell>
          <cell r="D46" t="str">
            <v>BAJA</v>
          </cell>
        </row>
        <row r="47">
          <cell r="C47">
            <v>40</v>
          </cell>
          <cell r="D47" t="str">
            <v>BAJA</v>
          </cell>
        </row>
        <row r="48">
          <cell r="C48">
            <v>41</v>
          </cell>
          <cell r="D48" t="str">
            <v>BAJA</v>
          </cell>
        </row>
        <row r="49">
          <cell r="C49">
            <v>42</v>
          </cell>
          <cell r="D49" t="str">
            <v>BAJA</v>
          </cell>
        </row>
        <row r="50">
          <cell r="C50">
            <v>43</v>
          </cell>
          <cell r="D50" t="str">
            <v>BAJA</v>
          </cell>
        </row>
        <row r="51">
          <cell r="C51">
            <v>44</v>
          </cell>
          <cell r="D51" t="str">
            <v>BAJA</v>
          </cell>
        </row>
        <row r="52">
          <cell r="C52">
            <v>45</v>
          </cell>
          <cell r="D52" t="str">
            <v>BAJA</v>
          </cell>
        </row>
        <row r="53">
          <cell r="C53">
            <v>46</v>
          </cell>
          <cell r="D53" t="str">
            <v>BAJA</v>
          </cell>
        </row>
        <row r="54">
          <cell r="C54">
            <v>47</v>
          </cell>
          <cell r="D54" t="str">
            <v>BAJA</v>
          </cell>
        </row>
        <row r="55">
          <cell r="C55">
            <v>48</v>
          </cell>
          <cell r="D55" t="str">
            <v>BAJA</v>
          </cell>
        </row>
        <row r="56">
          <cell r="C56">
            <v>49</v>
          </cell>
          <cell r="D56" t="str">
            <v>BAJA</v>
          </cell>
        </row>
        <row r="57">
          <cell r="C57">
            <v>50</v>
          </cell>
          <cell r="D57" t="str">
            <v>BAJA</v>
          </cell>
        </row>
        <row r="58">
          <cell r="C58">
            <v>51</v>
          </cell>
          <cell r="D58" t="str">
            <v>BAJA</v>
          </cell>
        </row>
        <row r="59">
          <cell r="C59">
            <v>52</v>
          </cell>
          <cell r="D59" t="str">
            <v>BAJA</v>
          </cell>
        </row>
        <row r="60">
          <cell r="C60">
            <v>53</v>
          </cell>
          <cell r="D60" t="str">
            <v>BAJA</v>
          </cell>
        </row>
        <row r="61">
          <cell r="C61">
            <v>54</v>
          </cell>
          <cell r="D61" t="str">
            <v>BAJA</v>
          </cell>
        </row>
        <row r="62">
          <cell r="C62">
            <v>55</v>
          </cell>
          <cell r="D62" t="str">
            <v>BAJA</v>
          </cell>
        </row>
        <row r="63">
          <cell r="C63">
            <v>56</v>
          </cell>
          <cell r="D63" t="str">
            <v>BAJA</v>
          </cell>
        </row>
        <row r="64">
          <cell r="C64">
            <v>57</v>
          </cell>
          <cell r="D64" t="str">
            <v>BAJA</v>
          </cell>
        </row>
        <row r="65">
          <cell r="C65">
            <v>58</v>
          </cell>
          <cell r="D65" t="str">
            <v>BAJA</v>
          </cell>
        </row>
        <row r="66">
          <cell r="C66">
            <v>59</v>
          </cell>
          <cell r="D66" t="str">
            <v>BAJA</v>
          </cell>
        </row>
        <row r="67">
          <cell r="C67">
            <v>60</v>
          </cell>
          <cell r="D67" t="str">
            <v>BAJA</v>
          </cell>
        </row>
        <row r="68">
          <cell r="C68">
            <v>61</v>
          </cell>
          <cell r="D68" t="str">
            <v>BUENA</v>
          </cell>
        </row>
        <row r="69">
          <cell r="C69">
            <v>62</v>
          </cell>
          <cell r="D69" t="str">
            <v>BUENA</v>
          </cell>
        </row>
        <row r="70">
          <cell r="C70">
            <v>63</v>
          </cell>
          <cell r="D70" t="str">
            <v>BUENA</v>
          </cell>
        </row>
        <row r="71">
          <cell r="C71">
            <v>64</v>
          </cell>
          <cell r="D71" t="str">
            <v>BUENA</v>
          </cell>
        </row>
        <row r="72">
          <cell r="C72">
            <v>65</v>
          </cell>
          <cell r="D72" t="str">
            <v>BUENA</v>
          </cell>
        </row>
        <row r="73">
          <cell r="C73">
            <v>66</v>
          </cell>
          <cell r="D73" t="str">
            <v>BUENA</v>
          </cell>
        </row>
        <row r="74">
          <cell r="C74">
            <v>67</v>
          </cell>
          <cell r="D74" t="str">
            <v>BUENA</v>
          </cell>
        </row>
        <row r="75">
          <cell r="C75">
            <v>68</v>
          </cell>
          <cell r="D75" t="str">
            <v>BUENA</v>
          </cell>
        </row>
        <row r="76">
          <cell r="C76">
            <v>69</v>
          </cell>
          <cell r="D76" t="str">
            <v>BUENA</v>
          </cell>
        </row>
        <row r="77">
          <cell r="C77">
            <v>70</v>
          </cell>
          <cell r="D77" t="str">
            <v>BUENA</v>
          </cell>
        </row>
        <row r="78">
          <cell r="C78">
            <v>71</v>
          </cell>
          <cell r="D78" t="str">
            <v>BUENA</v>
          </cell>
        </row>
        <row r="79">
          <cell r="C79">
            <v>72</v>
          </cell>
          <cell r="D79" t="str">
            <v>BUENA</v>
          </cell>
        </row>
        <row r="80">
          <cell r="C80">
            <v>73</v>
          </cell>
          <cell r="D80" t="str">
            <v>BUENA</v>
          </cell>
        </row>
        <row r="81">
          <cell r="C81">
            <v>74</v>
          </cell>
          <cell r="D81" t="str">
            <v>BUENA</v>
          </cell>
        </row>
        <row r="82">
          <cell r="C82">
            <v>75</v>
          </cell>
          <cell r="D82" t="str">
            <v>BUENA</v>
          </cell>
        </row>
        <row r="83">
          <cell r="C83">
            <v>76</v>
          </cell>
          <cell r="D83" t="str">
            <v>BUENA</v>
          </cell>
        </row>
        <row r="84">
          <cell r="C84">
            <v>77</v>
          </cell>
          <cell r="D84" t="str">
            <v>BUENA</v>
          </cell>
        </row>
        <row r="85">
          <cell r="C85">
            <v>78</v>
          </cell>
          <cell r="D85" t="str">
            <v>BUENA</v>
          </cell>
        </row>
        <row r="86">
          <cell r="C86">
            <v>79</v>
          </cell>
          <cell r="D86" t="str">
            <v>BUENA</v>
          </cell>
        </row>
        <row r="87">
          <cell r="C87">
            <v>80</v>
          </cell>
          <cell r="D87" t="str">
            <v>BUENA</v>
          </cell>
        </row>
        <row r="88">
          <cell r="C88">
            <v>81</v>
          </cell>
          <cell r="D88" t="str">
            <v>EXCELENTE</v>
          </cell>
        </row>
        <row r="89">
          <cell r="C89">
            <v>82</v>
          </cell>
          <cell r="D89" t="str">
            <v>EXCELENTE</v>
          </cell>
        </row>
        <row r="90">
          <cell r="C90">
            <v>83</v>
          </cell>
          <cell r="D90" t="str">
            <v>EXCELENTE</v>
          </cell>
        </row>
        <row r="91">
          <cell r="C91">
            <v>84</v>
          </cell>
          <cell r="D91" t="str">
            <v>EXCELENTE</v>
          </cell>
        </row>
        <row r="92">
          <cell r="C92">
            <v>85</v>
          </cell>
          <cell r="D92" t="str">
            <v>EXCELENTE</v>
          </cell>
        </row>
        <row r="93">
          <cell r="C93">
            <v>86</v>
          </cell>
          <cell r="D93" t="str">
            <v>EXCELENTE</v>
          </cell>
        </row>
        <row r="94">
          <cell r="C94">
            <v>87</v>
          </cell>
          <cell r="D94" t="str">
            <v>EXCELENTE</v>
          </cell>
        </row>
        <row r="95">
          <cell r="C95">
            <v>88</v>
          </cell>
          <cell r="D95" t="str">
            <v>EXCELENTE</v>
          </cell>
        </row>
        <row r="96">
          <cell r="C96">
            <v>89</v>
          </cell>
          <cell r="D96" t="str">
            <v>EXCELENTE</v>
          </cell>
        </row>
        <row r="97">
          <cell r="C97">
            <v>90</v>
          </cell>
          <cell r="D97" t="str">
            <v>EXCELENTE</v>
          </cell>
        </row>
        <row r="98">
          <cell r="C98">
            <v>91</v>
          </cell>
          <cell r="D98" t="str">
            <v>EXCELENTE</v>
          </cell>
        </row>
        <row r="99">
          <cell r="C99">
            <v>92</v>
          </cell>
          <cell r="D99" t="str">
            <v>EXCELENTE</v>
          </cell>
        </row>
        <row r="100">
          <cell r="C100">
            <v>93</v>
          </cell>
          <cell r="D100" t="str">
            <v>EXCELENTE</v>
          </cell>
        </row>
        <row r="101">
          <cell r="C101">
            <v>94</v>
          </cell>
          <cell r="D101" t="str">
            <v>EXCELENTE</v>
          </cell>
        </row>
        <row r="102">
          <cell r="C102">
            <v>95</v>
          </cell>
          <cell r="D102" t="str">
            <v>EXCELENTE</v>
          </cell>
        </row>
        <row r="103">
          <cell r="C103">
            <v>96</v>
          </cell>
          <cell r="D103" t="str">
            <v>EXCELENTE</v>
          </cell>
        </row>
        <row r="104">
          <cell r="C104">
            <v>97</v>
          </cell>
          <cell r="D104" t="str">
            <v>EXCELENTE</v>
          </cell>
        </row>
        <row r="105">
          <cell r="C105">
            <v>98</v>
          </cell>
          <cell r="D105" t="str">
            <v>EXCELENTE</v>
          </cell>
        </row>
        <row r="106">
          <cell r="C106">
            <v>99</v>
          </cell>
          <cell r="D106" t="str">
            <v>EXCELENTE</v>
          </cell>
        </row>
        <row r="107">
          <cell r="C107">
            <v>100</v>
          </cell>
          <cell r="D107" t="str">
            <v>EXCELENTE</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AS"/>
      <sheetName val="DATOS"/>
      <sheetName val="politicas"/>
      <sheetName val="IDENTIFICACION"/>
      <sheetName val="MEDICION"/>
      <sheetName val="PERFIL RIESGO"/>
      <sheetName val="MRI"/>
      <sheetName val="MRi (3)"/>
      <sheetName val="PRi"/>
      <sheetName val="CONTROL"/>
      <sheetName val="CONTROL (2)"/>
      <sheetName val="ACC"/>
      <sheetName val="ALERTA SIMPLE"/>
      <sheetName val="ALERTA COMPUESTA"/>
      <sheetName val="ALERTA COMPLEJA"/>
      <sheetName val="ALERTA COMPLEJA PRODUCTO"/>
      <sheetName val="ALERTA COMPLEJA (2)"/>
      <sheetName val="ALERTA DIRECTA"/>
      <sheetName val="Hoja3"/>
      <sheetName val="Hoja2"/>
      <sheetName val="MRI (2)"/>
      <sheetName val="Hoja1"/>
    </sheetNames>
    <sheetDataSet>
      <sheetData sheetId="0"/>
      <sheetData sheetId="1">
        <row r="4">
          <cell r="A4" t="str">
            <v>PROCESOS</v>
          </cell>
        </row>
        <row r="5">
          <cell r="A5" t="str">
            <v>SUSCRIPCION</v>
          </cell>
        </row>
        <row r="6">
          <cell r="A6" t="str">
            <v>INDEMNIZACION</v>
          </cell>
        </row>
        <row r="7">
          <cell r="A7" t="str">
            <v>SARLAFT</v>
          </cell>
        </row>
        <row r="16">
          <cell r="A16" t="str">
            <v>CLIENTE</v>
          </cell>
          <cell r="B16" t="str">
            <v>USUARIO</v>
          </cell>
          <cell r="C16" t="str">
            <v>CANAL DE DISTRIBUCION</v>
          </cell>
          <cell r="D16" t="str">
            <v>PRODUCTO</v>
          </cell>
          <cell r="E16" t="str">
            <v>OPERACIÓN</v>
          </cell>
        </row>
        <row r="17">
          <cell r="C17" t="str">
            <v>Intermediarios Agente</v>
          </cell>
          <cell r="D17" t="str">
            <v>AUTOS</v>
          </cell>
          <cell r="E17" t="str">
            <v>TECNOLOGIA</v>
          </cell>
        </row>
        <row r="18">
          <cell r="C18" t="str">
            <v>Intermediario Agencia</v>
          </cell>
          <cell r="D18" t="str">
            <v>VIDA</v>
          </cell>
          <cell r="E18" t="str">
            <v>RECURSO HUMANO</v>
          </cell>
        </row>
        <row r="19">
          <cell r="C19" t="str">
            <v>Corredor de seguros</v>
          </cell>
          <cell r="D19" t="str">
            <v>SOAT</v>
          </cell>
          <cell r="E19" t="str">
            <v>FRAUDE INTERNO</v>
          </cell>
        </row>
        <row r="20">
          <cell r="C20" t="str">
            <v>Canal Tradicional - convenios interinstitucional</v>
          </cell>
          <cell r="D20" t="str">
            <v>ARP</v>
          </cell>
          <cell r="E20" t="str">
            <v>FRAUDE EXTERNO</v>
          </cell>
        </row>
        <row r="21">
          <cell r="C21" t="str">
            <v>Bancaseguros</v>
          </cell>
          <cell r="D21" t="str">
            <v>SALUD</v>
          </cell>
          <cell r="E21" t="str">
            <v>EVENTOS EXTERNOS</v>
          </cell>
        </row>
        <row r="22">
          <cell r="C22" t="str">
            <v>Canal no tradicional</v>
          </cell>
          <cell r="D22" t="str">
            <v>GENERALES</v>
          </cell>
          <cell r="E22" t="str">
            <v>GESTION DE PROCESOS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jetivos"/>
      <sheetName val="Tormenta riesgos"/>
      <sheetName val="Afinidad riesgos"/>
      <sheetName val="Riesgos vs. objetivos"/>
      <sheetName val="VALORACION"/>
      <sheetName val="CALIFICACION"/>
      <sheetName val="MAPA"/>
      <sheetName val="CAUSAS"/>
      <sheetName val="IMPACTO"/>
      <sheetName val="ARE"/>
      <sheetName val="ACC"/>
      <sheetName val="NO BORRAR"/>
      <sheetName val="EVALUACIÓN RIESGOS Y CONTROLES"/>
      <sheetName val="Verific riesgos auditoria 1"/>
      <sheetName val="MATRIZ DE RIESGOS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2">
          <cell r="C12" t="str">
            <v>A</v>
          </cell>
          <cell r="D12" t="str">
            <v>B</v>
          </cell>
          <cell r="E12" t="str">
            <v>C</v>
          </cell>
          <cell r="F12" t="str">
            <v>D</v>
          </cell>
          <cell r="G12" t="str">
            <v>E</v>
          </cell>
          <cell r="H12" t="str">
            <v>F</v>
          </cell>
          <cell r="I12" t="str">
            <v>G</v>
          </cell>
          <cell r="J12" t="str">
            <v>H</v>
          </cell>
          <cell r="K12" t="str">
            <v>I</v>
          </cell>
          <cell r="L12" t="str">
            <v>J</v>
          </cell>
          <cell r="M12" t="str">
            <v>K</v>
          </cell>
          <cell r="N12" t="str">
            <v>L</v>
          </cell>
          <cell r="O12" t="str">
            <v>M</v>
          </cell>
        </row>
      </sheetData>
      <sheetData sheetId="8" refreshError="1"/>
      <sheetData sheetId="9" refreshError="1"/>
      <sheetData sheetId="10" refreshError="1"/>
      <sheetData sheetId="11" refreshError="1">
        <row r="1">
          <cell r="G1" t="str">
            <v>EVITAR</v>
          </cell>
          <cell r="I1" t="str">
            <v>POLITICA</v>
          </cell>
        </row>
        <row r="2">
          <cell r="G2" t="str">
            <v>REDUCIR LA CAUSA</v>
          </cell>
          <cell r="I2" t="str">
            <v>PROCEDIMIENTO</v>
          </cell>
        </row>
        <row r="3">
          <cell r="B3">
            <v>1</v>
          </cell>
          <cell r="C3" t="str">
            <v>Cual es el Objetivo de la implementación de la nueva políticá?</v>
          </cell>
          <cell r="G3" t="str">
            <v>REDUCIR EL IMPACTO</v>
          </cell>
          <cell r="I3" t="str">
            <v>CONTROL</v>
          </cell>
        </row>
        <row r="4">
          <cell r="B4">
            <v>2</v>
          </cell>
          <cell r="C4" t="str">
            <v>Cual es el proceso para su implementación?</v>
          </cell>
          <cell r="G4" t="str">
            <v>TRANFERIR TOTALMENTE</v>
          </cell>
        </row>
        <row r="5">
          <cell r="B5">
            <v>3</v>
          </cell>
          <cell r="C5" t="str">
            <v>Quien será el responsable directo de su éxito?</v>
          </cell>
          <cell r="G5" t="str">
            <v>TRANSFERIR PARCIALMENTE</v>
          </cell>
        </row>
        <row r="6">
          <cell r="B6">
            <v>4</v>
          </cell>
          <cell r="C6" t="str">
            <v>En que Fecha o periodo se espera realizarla?</v>
          </cell>
        </row>
        <row r="7">
          <cell r="B7">
            <v>5</v>
          </cell>
          <cell r="C7" t="str">
            <v>Que recursos financieros se requieren?</v>
          </cell>
        </row>
        <row r="8">
          <cell r="B8">
            <v>6</v>
          </cell>
          <cell r="C8" t="str">
            <v>Que recursos Humanos se Requieren?</v>
          </cell>
        </row>
        <row r="9">
          <cell r="B9">
            <v>7</v>
          </cell>
          <cell r="C9" t="str">
            <v>Que recursos logísticos se Requieren?</v>
          </cell>
        </row>
        <row r="10">
          <cell r="B10">
            <v>9</v>
          </cell>
          <cell r="C10" t="str">
            <v>Quien será el responsable de su evaluación?</v>
          </cell>
        </row>
        <row r="11">
          <cell r="B11">
            <v>10</v>
          </cell>
          <cell r="C11" t="str">
            <v>Cual será el indicador para su evaluación? (Indique variables y su lectura)</v>
          </cell>
        </row>
        <row r="12">
          <cell r="B12">
            <v>11</v>
          </cell>
        </row>
        <row r="13">
          <cell r="B13">
            <v>12</v>
          </cell>
        </row>
        <row r="14">
          <cell r="B14">
            <v>13</v>
          </cell>
        </row>
        <row r="15">
          <cell r="B15">
            <v>14</v>
          </cell>
        </row>
        <row r="16">
          <cell r="B16">
            <v>15</v>
          </cell>
        </row>
        <row r="17">
          <cell r="B17">
            <v>16</v>
          </cell>
        </row>
        <row r="22">
          <cell r="B22">
            <v>1</v>
          </cell>
        </row>
        <row r="23">
          <cell r="B23">
            <v>2</v>
          </cell>
        </row>
        <row r="24">
          <cell r="B24">
            <v>3</v>
          </cell>
        </row>
        <row r="25">
          <cell r="B25">
            <v>4</v>
          </cell>
        </row>
        <row r="26">
          <cell r="B26">
            <v>5</v>
          </cell>
        </row>
        <row r="27">
          <cell r="B27">
            <v>6</v>
          </cell>
        </row>
        <row r="28">
          <cell r="B28">
            <v>7</v>
          </cell>
        </row>
        <row r="29">
          <cell r="B29">
            <v>8</v>
          </cell>
        </row>
        <row r="30">
          <cell r="B30">
            <v>9</v>
          </cell>
        </row>
        <row r="31">
          <cell r="B31">
            <v>10</v>
          </cell>
        </row>
        <row r="32">
          <cell r="B32">
            <v>11</v>
          </cell>
        </row>
        <row r="33">
          <cell r="B33">
            <v>12</v>
          </cell>
        </row>
        <row r="34">
          <cell r="B34">
            <v>13</v>
          </cell>
        </row>
        <row r="35">
          <cell r="B35">
            <v>14</v>
          </cell>
        </row>
        <row r="36">
          <cell r="B36">
            <v>15</v>
          </cell>
        </row>
        <row r="37">
          <cell r="B37">
            <v>16</v>
          </cell>
        </row>
        <row r="38">
          <cell r="B38">
            <v>17</v>
          </cell>
        </row>
        <row r="41">
          <cell r="B41">
            <v>1</v>
          </cell>
          <cell r="C41" t="str">
            <v>Que tipo de Control desea implementar?</v>
          </cell>
        </row>
        <row r="42">
          <cell r="B42">
            <v>2</v>
          </cell>
          <cell r="C42" t="str">
            <v>Que clase de Control desea implementar?</v>
          </cell>
        </row>
        <row r="43">
          <cell r="B43">
            <v>3</v>
          </cell>
          <cell r="C43" t="str">
            <v>Cual es el Objetivo del control?</v>
          </cell>
        </row>
        <row r="44">
          <cell r="B44">
            <v>4</v>
          </cell>
          <cell r="C44" t="str">
            <v>A que procedimiento corresponde?</v>
          </cell>
        </row>
        <row r="45">
          <cell r="B45">
            <v>5</v>
          </cell>
          <cell r="C45" t="str">
            <v>Que otros procedimientos afecta?</v>
          </cell>
        </row>
        <row r="46">
          <cell r="B46">
            <v>6</v>
          </cell>
          <cell r="C46" t="str">
            <v>Cual es el proceso para su implementación?</v>
          </cell>
        </row>
        <row r="47">
          <cell r="B47">
            <v>7</v>
          </cell>
          <cell r="C47" t="str">
            <v>Quien será el responsable directo de su éxito?</v>
          </cell>
        </row>
        <row r="48">
          <cell r="B48">
            <v>8</v>
          </cell>
          <cell r="C48" t="str">
            <v>En que Fecha o periodo se espera realizarla?</v>
          </cell>
        </row>
        <row r="49">
          <cell r="B49">
            <v>9</v>
          </cell>
          <cell r="C49" t="str">
            <v>Que recursos financieros se requieren?</v>
          </cell>
        </row>
        <row r="50">
          <cell r="B50">
            <v>10</v>
          </cell>
          <cell r="C50" t="str">
            <v>Que recursos Humanos se Requieren?</v>
          </cell>
        </row>
        <row r="51">
          <cell r="B51">
            <v>11</v>
          </cell>
          <cell r="C51" t="str">
            <v>Que recursos logísticos se Requieren?</v>
          </cell>
        </row>
        <row r="52">
          <cell r="B52">
            <v>12</v>
          </cell>
          <cell r="C52" t="str">
            <v>Quien será el responsable de su evaluación?</v>
          </cell>
        </row>
        <row r="53">
          <cell r="B53">
            <v>13</v>
          </cell>
          <cell r="C53" t="str">
            <v>Cual será el indicador para su evaluación? (Indique variables y su lectura)</v>
          </cell>
        </row>
        <row r="54">
          <cell r="B54">
            <v>14</v>
          </cell>
        </row>
        <row r="55">
          <cell r="B55">
            <v>15</v>
          </cell>
        </row>
        <row r="56">
          <cell r="B56">
            <v>16</v>
          </cell>
        </row>
        <row r="57">
          <cell r="B57">
            <v>17</v>
          </cell>
        </row>
      </sheetData>
      <sheetData sheetId="12">
        <row r="1">
          <cell r="G1">
            <v>0</v>
          </cell>
        </row>
      </sheetData>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R"/>
      <sheetName val="MED"/>
      <sheetName val="CAL"/>
      <sheetName val="MR"/>
      <sheetName val="ACC"/>
      <sheetName val="FUENTES"/>
      <sheetName val="MAPEO"/>
    </sheetNames>
    <sheetDataSet>
      <sheetData sheetId="0" refreshError="1"/>
      <sheetData sheetId="1" refreshError="1"/>
      <sheetData sheetId="2" refreshError="1"/>
      <sheetData sheetId="3" refreshError="1"/>
      <sheetData sheetId="4" refreshError="1"/>
      <sheetData sheetId="5">
        <row r="2">
          <cell r="A2" t="str">
            <v>FACTOR DEL RIESGO</v>
          </cell>
        </row>
        <row r="3">
          <cell r="A3" t="str">
            <v>Clientes</v>
          </cell>
        </row>
        <row r="4">
          <cell r="A4" t="str">
            <v>Usuarios</v>
          </cell>
        </row>
        <row r="5">
          <cell r="A5" t="str">
            <v>Jurisdicción</v>
          </cell>
        </row>
        <row r="6">
          <cell r="A6" t="str">
            <v xml:space="preserve">Canal de Disribución </v>
          </cell>
        </row>
        <row r="7">
          <cell r="A7" t="str">
            <v>Producto</v>
          </cell>
        </row>
        <row r="8">
          <cell r="A8" t="str">
            <v>Proceso</v>
          </cell>
        </row>
      </sheetData>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jetivos"/>
      <sheetName val="Tormenta riesgos"/>
      <sheetName val="Afinidad riesgos"/>
      <sheetName val="Riesgos vs. objetivos"/>
      <sheetName val="VALORACION"/>
      <sheetName val="CALIFICACION"/>
      <sheetName val="MAPA"/>
      <sheetName val="CAUSAS"/>
      <sheetName val="IMPACTO"/>
      <sheetName val="ARE"/>
      <sheetName val="ACC"/>
      <sheetName val="NO BORRAR"/>
    </sheetNames>
    <sheetDataSet>
      <sheetData sheetId="0"/>
      <sheetData sheetId="1"/>
      <sheetData sheetId="2"/>
      <sheetData sheetId="3"/>
      <sheetData sheetId="4"/>
      <sheetData sheetId="5"/>
      <sheetData sheetId="6"/>
      <sheetData sheetId="7"/>
      <sheetData sheetId="8"/>
      <sheetData sheetId="9"/>
      <sheetData sheetId="10"/>
      <sheetData sheetId="11">
        <row r="1">
          <cell r="F1" t="str">
            <v>SI</v>
          </cell>
          <cell r="G1" t="str">
            <v>EVITAR</v>
          </cell>
        </row>
        <row r="2">
          <cell r="F2" t="str">
            <v>NO</v>
          </cell>
          <cell r="G2" t="str">
            <v>REDUCIR LA CAUSA</v>
          </cell>
        </row>
        <row r="3">
          <cell r="G3" t="str">
            <v>REDUCIR EL IMPACTO</v>
          </cell>
        </row>
        <row r="4">
          <cell r="G4" t="str">
            <v>TRANFERIR TOTALMENTE</v>
          </cell>
        </row>
        <row r="5">
          <cell r="G5" t="str">
            <v>TRANSFERIR PARCIALMENTE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about:blank"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tabSelected="1" zoomScale="80" zoomScaleNormal="80" workbookViewId="0">
      <selection activeCell="F33" sqref="F33"/>
    </sheetView>
  </sheetViews>
  <sheetFormatPr baseColWidth="10" defaultColWidth="11.42578125" defaultRowHeight="15" x14ac:dyDescent="0.25"/>
  <cols>
    <col min="1" max="1" width="4" style="4" bestFit="1" customWidth="1"/>
    <col min="2" max="2" width="18.85546875" customWidth="1"/>
    <col min="3" max="3" width="18.28515625" customWidth="1"/>
    <col min="4" max="4" width="18.140625" customWidth="1"/>
    <col min="5" max="5" width="15.85546875" customWidth="1"/>
    <col min="6" max="6" width="14.42578125" customWidth="1"/>
    <col min="7" max="7" width="16.7109375" customWidth="1"/>
    <col min="8" max="8" width="11.5703125" customWidth="1"/>
    <col min="9" max="9" width="25.7109375" bestFit="1" customWidth="1"/>
    <col min="10" max="10" width="14" customWidth="1"/>
    <col min="11" max="11" width="16.5703125" customWidth="1"/>
    <col min="12" max="12" width="21.28515625" bestFit="1" customWidth="1"/>
    <col min="13" max="13" width="14.5703125" customWidth="1"/>
    <col min="14" max="15" width="12.85546875" customWidth="1"/>
  </cols>
  <sheetData>
    <row r="1" spans="1:15" ht="23.25" customHeight="1" x14ac:dyDescent="0.25">
      <c r="A1" s="204"/>
      <c r="B1" s="205"/>
      <c r="C1" s="206"/>
      <c r="D1" s="213" t="s">
        <v>0</v>
      </c>
      <c r="E1" s="214"/>
      <c r="F1" s="214"/>
      <c r="G1" s="214"/>
      <c r="H1" s="214"/>
      <c r="I1" s="214"/>
      <c r="J1" s="214"/>
      <c r="K1" s="215"/>
      <c r="L1" s="222"/>
      <c r="M1" s="222"/>
      <c r="N1" s="222"/>
      <c r="O1" s="223"/>
    </row>
    <row r="2" spans="1:15" x14ac:dyDescent="0.25">
      <c r="A2" s="207"/>
      <c r="B2" s="208"/>
      <c r="C2" s="209"/>
      <c r="D2" s="216"/>
      <c r="E2" s="217"/>
      <c r="F2" s="217"/>
      <c r="G2" s="217"/>
      <c r="H2" s="217"/>
      <c r="I2" s="217"/>
      <c r="J2" s="217"/>
      <c r="K2" s="218"/>
      <c r="L2" s="224"/>
      <c r="M2" s="224"/>
      <c r="N2" s="224"/>
      <c r="O2" s="225"/>
    </row>
    <row r="3" spans="1:15" x14ac:dyDescent="0.25">
      <c r="A3" s="207"/>
      <c r="B3" s="208"/>
      <c r="C3" s="209"/>
      <c r="D3" s="216"/>
      <c r="E3" s="217"/>
      <c r="F3" s="217"/>
      <c r="G3" s="217"/>
      <c r="H3" s="217"/>
      <c r="I3" s="217"/>
      <c r="J3" s="217"/>
      <c r="K3" s="218"/>
      <c r="L3" s="224"/>
      <c r="M3" s="224"/>
      <c r="N3" s="224"/>
      <c r="O3" s="225"/>
    </row>
    <row r="4" spans="1:15" ht="15.75" thickBot="1" x14ac:dyDescent="0.3">
      <c r="A4" s="210"/>
      <c r="B4" s="211"/>
      <c r="C4" s="212"/>
      <c r="D4" s="219"/>
      <c r="E4" s="220"/>
      <c r="F4" s="220"/>
      <c r="G4" s="220"/>
      <c r="H4" s="220"/>
      <c r="I4" s="220"/>
      <c r="J4" s="220"/>
      <c r="K4" s="221"/>
      <c r="L4" s="226"/>
      <c r="M4" s="226"/>
      <c r="N4" s="226"/>
      <c r="O4" s="227"/>
    </row>
    <row r="5" spans="1:15" ht="15" customHeight="1" thickBot="1" x14ac:dyDescent="0.3">
      <c r="A5" s="228" t="s">
        <v>1</v>
      </c>
      <c r="B5" s="229"/>
      <c r="C5" s="229"/>
      <c r="D5" s="230"/>
      <c r="E5" s="237" t="s">
        <v>2</v>
      </c>
      <c r="F5" s="200" t="s">
        <v>3</v>
      </c>
      <c r="G5" s="202" t="s">
        <v>4</v>
      </c>
      <c r="H5" s="242" t="s">
        <v>5</v>
      </c>
      <c r="I5" s="242"/>
      <c r="J5" s="242"/>
      <c r="K5" s="242"/>
      <c r="L5" s="242"/>
      <c r="M5" s="243"/>
      <c r="N5" s="244" t="s">
        <v>6</v>
      </c>
      <c r="O5" s="243"/>
    </row>
    <row r="6" spans="1:15" ht="15" customHeight="1" thickBot="1" x14ac:dyDescent="0.3">
      <c r="A6" s="231"/>
      <c r="B6" s="232"/>
      <c r="C6" s="232"/>
      <c r="D6" s="233"/>
      <c r="E6" s="238"/>
      <c r="F6" s="240"/>
      <c r="G6" s="241"/>
      <c r="H6" s="245" t="s">
        <v>7</v>
      </c>
      <c r="I6" s="246"/>
      <c r="J6" s="247"/>
      <c r="K6" s="200" t="s">
        <v>8</v>
      </c>
      <c r="L6" s="200" t="s">
        <v>9</v>
      </c>
      <c r="M6" s="200" t="s">
        <v>10</v>
      </c>
      <c r="N6" s="200" t="s">
        <v>11</v>
      </c>
      <c r="O6" s="202" t="s">
        <v>12</v>
      </c>
    </row>
    <row r="7" spans="1:15" ht="36" customHeight="1" thickBot="1" x14ac:dyDescent="0.3">
      <c r="A7" s="234"/>
      <c r="B7" s="235"/>
      <c r="C7" s="235"/>
      <c r="D7" s="236"/>
      <c r="E7" s="239"/>
      <c r="F7" s="201"/>
      <c r="G7" s="203"/>
      <c r="H7" s="1" t="s">
        <v>13</v>
      </c>
      <c r="I7" s="1" t="s">
        <v>14</v>
      </c>
      <c r="J7" s="2" t="s">
        <v>15</v>
      </c>
      <c r="K7" s="201"/>
      <c r="L7" s="201"/>
      <c r="M7" s="201"/>
      <c r="N7" s="201"/>
      <c r="O7" s="203"/>
    </row>
    <row r="8" spans="1:15" ht="15" customHeight="1" x14ac:dyDescent="0.25">
      <c r="A8" s="248" t="s">
        <v>16</v>
      </c>
      <c r="B8" s="251" t="s">
        <v>17</v>
      </c>
      <c r="C8" s="252"/>
      <c r="D8" s="253"/>
      <c r="E8" s="120" t="s">
        <v>18</v>
      </c>
      <c r="F8" s="121">
        <v>5</v>
      </c>
      <c r="G8" s="122">
        <v>19</v>
      </c>
      <c r="H8" s="123">
        <v>19</v>
      </c>
      <c r="I8" s="123">
        <v>0</v>
      </c>
      <c r="J8" s="123">
        <v>0</v>
      </c>
      <c r="K8" s="123">
        <v>0</v>
      </c>
      <c r="L8" s="123">
        <v>0</v>
      </c>
      <c r="M8" s="123">
        <v>0</v>
      </c>
      <c r="N8" s="123">
        <v>5</v>
      </c>
      <c r="O8" s="124">
        <v>0</v>
      </c>
    </row>
    <row r="9" spans="1:15" x14ac:dyDescent="0.25">
      <c r="A9" s="249"/>
      <c r="B9" s="254"/>
      <c r="C9" s="255"/>
      <c r="D9" s="256"/>
      <c r="E9" s="125" t="s">
        <v>19</v>
      </c>
      <c r="F9" s="126">
        <v>7</v>
      </c>
      <c r="G9" s="127">
        <v>15</v>
      </c>
      <c r="H9" s="126">
        <v>12</v>
      </c>
      <c r="I9" s="126">
        <v>1</v>
      </c>
      <c r="J9" s="126">
        <v>0</v>
      </c>
      <c r="K9" s="126">
        <v>0</v>
      </c>
      <c r="L9" s="126">
        <v>2</v>
      </c>
      <c r="M9" s="126">
        <v>0</v>
      </c>
      <c r="N9" s="126">
        <v>6</v>
      </c>
      <c r="O9" s="128">
        <v>1</v>
      </c>
    </row>
    <row r="10" spans="1:15" ht="15.75" thickBot="1" x14ac:dyDescent="0.3">
      <c r="A10" s="250"/>
      <c r="B10" s="257"/>
      <c r="C10" s="258"/>
      <c r="D10" s="259"/>
      <c r="E10" s="129" t="s">
        <v>20</v>
      </c>
      <c r="F10" s="130">
        <v>5</v>
      </c>
      <c r="G10" s="131">
        <v>7</v>
      </c>
      <c r="H10" s="130">
        <v>7</v>
      </c>
      <c r="I10" s="130">
        <v>0</v>
      </c>
      <c r="J10" s="130">
        <v>0</v>
      </c>
      <c r="K10" s="130">
        <v>0</v>
      </c>
      <c r="L10" s="130">
        <v>0</v>
      </c>
      <c r="M10" s="130">
        <v>0</v>
      </c>
      <c r="N10" s="130">
        <v>5</v>
      </c>
      <c r="O10" s="132">
        <v>0</v>
      </c>
    </row>
    <row r="11" spans="1:15" ht="15" customHeight="1" x14ac:dyDescent="0.25">
      <c r="A11" s="268" t="s">
        <v>21</v>
      </c>
      <c r="B11" s="270" t="s">
        <v>22</v>
      </c>
      <c r="C11" s="271"/>
      <c r="D11" s="272"/>
      <c r="E11" s="144" t="s">
        <v>23</v>
      </c>
      <c r="F11" s="145">
        <v>8</v>
      </c>
      <c r="G11" s="146">
        <v>23</v>
      </c>
      <c r="H11" s="147">
        <f>+'12.SIG'!E102</f>
        <v>23</v>
      </c>
      <c r="I11" s="147">
        <v>0</v>
      </c>
      <c r="J11" s="147">
        <v>0</v>
      </c>
      <c r="K11" s="147">
        <v>0</v>
      </c>
      <c r="L11" s="147">
        <v>0</v>
      </c>
      <c r="M11" s="147">
        <v>0</v>
      </c>
      <c r="N11" s="147">
        <v>8</v>
      </c>
      <c r="O11" s="148">
        <v>0</v>
      </c>
    </row>
    <row r="12" spans="1:15" ht="15.75" thickBot="1" x14ac:dyDescent="0.3">
      <c r="A12" s="269"/>
      <c r="B12" s="273"/>
      <c r="C12" s="274"/>
      <c r="D12" s="275"/>
      <c r="E12" s="149" t="s">
        <v>24</v>
      </c>
      <c r="F12" s="150">
        <v>8</v>
      </c>
      <c r="G12" s="151">
        <v>28</v>
      </c>
      <c r="H12" s="152">
        <v>19</v>
      </c>
      <c r="I12" s="152">
        <v>6</v>
      </c>
      <c r="J12" s="152">
        <v>1</v>
      </c>
      <c r="K12" s="152">
        <v>0</v>
      </c>
      <c r="L12" s="152">
        <v>2</v>
      </c>
      <c r="M12" s="152">
        <v>0</v>
      </c>
      <c r="N12" s="152">
        <v>5</v>
      </c>
      <c r="O12" s="153">
        <v>3</v>
      </c>
    </row>
    <row r="13" spans="1:15" ht="15" customHeight="1" x14ac:dyDescent="0.25">
      <c r="A13" s="260" t="s">
        <v>25</v>
      </c>
      <c r="B13" s="261"/>
      <c r="C13" s="261"/>
      <c r="D13" s="261"/>
      <c r="E13" s="261"/>
      <c r="F13" s="264">
        <f t="shared" ref="F13:O13" si="0">SUM(F8:F12)</f>
        <v>33</v>
      </c>
      <c r="G13" s="266">
        <f t="shared" si="0"/>
        <v>92</v>
      </c>
      <c r="H13" s="266">
        <f t="shared" si="0"/>
        <v>80</v>
      </c>
      <c r="I13" s="278">
        <f t="shared" si="0"/>
        <v>7</v>
      </c>
      <c r="J13" s="266">
        <f t="shared" si="0"/>
        <v>1</v>
      </c>
      <c r="K13" s="266">
        <f t="shared" si="0"/>
        <v>0</v>
      </c>
      <c r="L13" s="266">
        <f t="shared" si="0"/>
        <v>4</v>
      </c>
      <c r="M13" s="278">
        <f t="shared" si="0"/>
        <v>0</v>
      </c>
      <c r="N13" s="266">
        <f t="shared" si="0"/>
        <v>29</v>
      </c>
      <c r="O13" s="276">
        <f t="shared" si="0"/>
        <v>4</v>
      </c>
    </row>
    <row r="14" spans="1:15" ht="15.75" customHeight="1" thickBot="1" x14ac:dyDescent="0.3">
      <c r="A14" s="262"/>
      <c r="B14" s="263"/>
      <c r="C14" s="263"/>
      <c r="D14" s="263"/>
      <c r="E14" s="263"/>
      <c r="F14" s="265"/>
      <c r="G14" s="267"/>
      <c r="H14" s="267"/>
      <c r="I14" s="279"/>
      <c r="J14" s="267"/>
      <c r="K14" s="267"/>
      <c r="L14" s="267"/>
      <c r="M14" s="279"/>
      <c r="N14" s="267"/>
      <c r="O14" s="277"/>
    </row>
  </sheetData>
  <autoFilter ref="A7:O7">
    <filterColumn colId="0" showButton="0"/>
    <filterColumn colId="1" showButton="0"/>
    <filterColumn colId="2" showButton="0"/>
  </autoFilter>
  <mergeCells count="30">
    <mergeCell ref="N13:N14"/>
    <mergeCell ref="O13:O14"/>
    <mergeCell ref="H13:H14"/>
    <mergeCell ref="I13:I14"/>
    <mergeCell ref="J13:J14"/>
    <mergeCell ref="K13:K14"/>
    <mergeCell ref="L13:L14"/>
    <mergeCell ref="M13:M14"/>
    <mergeCell ref="A13:E14"/>
    <mergeCell ref="F13:F14"/>
    <mergeCell ref="G13:G14"/>
    <mergeCell ref="A11:A12"/>
    <mergeCell ref="B11:D12"/>
    <mergeCell ref="A8:A10"/>
    <mergeCell ref="B8:D10"/>
    <mergeCell ref="K6:K7"/>
    <mergeCell ref="L6:L7"/>
    <mergeCell ref="M6:M7"/>
    <mergeCell ref="N6:N7"/>
    <mergeCell ref="O6:O7"/>
    <mergeCell ref="A1:C4"/>
    <mergeCell ref="D1:K4"/>
    <mergeCell ref="L1:O4"/>
    <mergeCell ref="A5:D7"/>
    <mergeCell ref="E5:E7"/>
    <mergeCell ref="F5:F7"/>
    <mergeCell ref="G5:G7"/>
    <mergeCell ref="H5:M5"/>
    <mergeCell ref="N5:O5"/>
    <mergeCell ref="H6:J6"/>
  </mergeCells>
  <hyperlinks>
    <hyperlink ref="E8" location="'2.DER'!A1" display="OCI-2018-011"/>
    <hyperlink ref="E11" location="'12.SIG'!A1" display="OCI-2018-033"/>
    <hyperlink ref="E9" location="'2.DER'!A38" display="OCI-2020-038"/>
    <hyperlink ref="E10" location="'2.DER'!A64" display="OCI-2021-028"/>
    <hyperlink ref="E12" location="'12.SIG'!A40" display="'12.SIG'!A4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J102"/>
  <sheetViews>
    <sheetView showGridLines="0" zoomScale="60" zoomScaleNormal="60" zoomScaleSheetLayoutView="90" workbookViewId="0">
      <pane ySplit="4" topLeftCell="A5" activePane="bottomLeft" state="frozen"/>
      <selection pane="bottomLeft" activeCell="A91" sqref="A91:I102"/>
    </sheetView>
  </sheetViews>
  <sheetFormatPr baseColWidth="10" defaultColWidth="11.42578125" defaultRowHeight="59.25" customHeight="1" x14ac:dyDescent="0.25"/>
  <cols>
    <col min="1" max="1" width="24.28515625" style="5" customWidth="1"/>
    <col min="2" max="2" width="26.85546875" style="85" customWidth="1"/>
    <col min="3" max="3" width="13.42578125" style="5" customWidth="1"/>
    <col min="4" max="4" width="28.5703125" style="85" customWidth="1"/>
    <col min="5" max="5" width="38.140625" style="85" customWidth="1"/>
    <col min="6" max="6" width="32.28515625" style="85" customWidth="1"/>
    <col min="7" max="7" width="21.5703125" style="5" customWidth="1"/>
    <col min="8" max="8" width="18.140625" style="5" customWidth="1"/>
    <col min="9" max="9" width="23.28515625" style="5" customWidth="1"/>
    <col min="10" max="10" width="17.85546875" style="5" customWidth="1"/>
    <col min="11" max="11" width="19.42578125" style="5" customWidth="1"/>
    <col min="12" max="12" width="18.85546875" style="5" customWidth="1"/>
    <col min="13" max="13" width="26.42578125" style="16" customWidth="1"/>
    <col min="14" max="14" width="106.28515625" style="85" customWidth="1"/>
    <col min="15" max="15" width="32.140625" style="5" customWidth="1"/>
    <col min="16" max="16" width="25.5703125" style="159" customWidth="1"/>
    <col min="17" max="17" width="77.28515625" style="85" customWidth="1"/>
    <col min="18" max="18" width="21.28515625" style="16" customWidth="1"/>
    <col min="19" max="19" width="23.42578125" style="79" customWidth="1"/>
    <col min="20" max="20" width="11.42578125" style="79"/>
    <col min="21" max="16384" width="11.42578125" style="5"/>
  </cols>
  <sheetData>
    <row r="1" spans="1:192" ht="57" customHeight="1" x14ac:dyDescent="0.25">
      <c r="A1" s="280"/>
      <c r="B1" s="280"/>
      <c r="C1" s="280"/>
      <c r="D1" s="280"/>
      <c r="E1" s="281" t="s">
        <v>26</v>
      </c>
      <c r="F1" s="282"/>
      <c r="G1" s="282"/>
      <c r="H1" s="282"/>
      <c r="I1" s="282"/>
      <c r="J1" s="282"/>
      <c r="K1" s="282"/>
      <c r="L1" s="282"/>
      <c r="M1" s="282"/>
      <c r="N1" s="282"/>
      <c r="O1" s="283"/>
      <c r="P1" s="284"/>
      <c r="Q1" s="285"/>
      <c r="R1" s="286"/>
    </row>
    <row r="2" spans="1:192" ht="27.75" customHeight="1" x14ac:dyDescent="0.25">
      <c r="A2" s="287" t="s">
        <v>27</v>
      </c>
      <c r="B2" s="288"/>
      <c r="C2" s="289" t="s">
        <v>28</v>
      </c>
      <c r="D2" s="290"/>
      <c r="E2" s="287" t="s">
        <v>29</v>
      </c>
      <c r="F2" s="291"/>
      <c r="G2" s="291"/>
      <c r="H2" s="291"/>
      <c r="I2" s="288"/>
      <c r="J2" s="292">
        <v>6</v>
      </c>
      <c r="K2" s="292"/>
      <c r="L2" s="292"/>
      <c r="M2" s="292"/>
      <c r="N2" s="287" t="s">
        <v>30</v>
      </c>
      <c r="O2" s="288"/>
      <c r="P2" s="293" t="s">
        <v>31</v>
      </c>
      <c r="Q2" s="294"/>
      <c r="R2" s="295"/>
    </row>
    <row r="3" spans="1:192" s="6" customFormat="1" ht="59.25" customHeight="1" x14ac:dyDescent="0.25">
      <c r="A3" s="303" t="s">
        <v>32</v>
      </c>
      <c r="B3" s="303" t="s">
        <v>33</v>
      </c>
      <c r="C3" s="303" t="s">
        <v>34</v>
      </c>
      <c r="D3" s="306" t="s">
        <v>35</v>
      </c>
      <c r="E3" s="303" t="s">
        <v>36</v>
      </c>
      <c r="F3" s="303" t="s">
        <v>37</v>
      </c>
      <c r="G3" s="303" t="s">
        <v>38</v>
      </c>
      <c r="H3" s="303" t="s">
        <v>39</v>
      </c>
      <c r="I3" s="303" t="s">
        <v>40</v>
      </c>
      <c r="J3" s="303" t="s">
        <v>41</v>
      </c>
      <c r="K3" s="303" t="s">
        <v>42</v>
      </c>
      <c r="L3" s="305" t="s">
        <v>43</v>
      </c>
      <c r="M3" s="305"/>
      <c r="N3" s="305"/>
      <c r="O3" s="305"/>
      <c r="P3" s="305"/>
      <c r="Q3" s="305"/>
      <c r="R3" s="305"/>
      <c r="S3" s="154"/>
    </row>
    <row r="4" spans="1:192" s="6" customFormat="1" ht="59.25" customHeight="1" thickBot="1" x14ac:dyDescent="0.3">
      <c r="A4" s="304"/>
      <c r="B4" s="304"/>
      <c r="C4" s="304"/>
      <c r="D4" s="307"/>
      <c r="E4" s="304"/>
      <c r="F4" s="304"/>
      <c r="G4" s="304"/>
      <c r="H4" s="304"/>
      <c r="I4" s="304"/>
      <c r="J4" s="304"/>
      <c r="K4" s="304"/>
      <c r="L4" s="162" t="s">
        <v>44</v>
      </c>
      <c r="M4" s="162" t="s">
        <v>45</v>
      </c>
      <c r="N4" s="162" t="s">
        <v>46</v>
      </c>
      <c r="O4" s="162" t="s">
        <v>47</v>
      </c>
      <c r="P4" s="162" t="s">
        <v>48</v>
      </c>
      <c r="Q4" s="162" t="s">
        <v>49</v>
      </c>
      <c r="R4" s="164" t="s">
        <v>50</v>
      </c>
      <c r="S4" s="79"/>
    </row>
    <row r="5" spans="1:192" s="6" customFormat="1" ht="51.6" customHeight="1" thickBot="1" x14ac:dyDescent="0.3">
      <c r="A5" s="296" t="s">
        <v>51</v>
      </c>
      <c r="B5" s="297"/>
      <c r="C5" s="297"/>
      <c r="D5" s="297"/>
      <c r="E5" s="297"/>
      <c r="F5" s="297"/>
      <c r="G5" s="297"/>
      <c r="H5" s="297"/>
      <c r="I5" s="297"/>
      <c r="J5" s="297"/>
      <c r="K5" s="297"/>
      <c r="L5" s="297"/>
      <c r="M5" s="297"/>
      <c r="N5" s="297"/>
      <c r="O5" s="297"/>
      <c r="P5" s="297"/>
      <c r="Q5" s="297"/>
      <c r="R5" s="298"/>
      <c r="S5" s="79"/>
    </row>
    <row r="6" spans="1:192" s="7" customFormat="1" ht="321.95" customHeight="1" x14ac:dyDescent="0.25">
      <c r="A6" s="299" t="s">
        <v>52</v>
      </c>
      <c r="B6" s="300" t="s">
        <v>53</v>
      </c>
      <c r="C6" s="299">
        <v>1</v>
      </c>
      <c r="D6" s="300" t="s">
        <v>54</v>
      </c>
      <c r="E6" s="300" t="s">
        <v>55</v>
      </c>
      <c r="F6" s="98" t="s">
        <v>56</v>
      </c>
      <c r="G6" s="185" t="s">
        <v>57</v>
      </c>
      <c r="H6" s="99" t="s">
        <v>58</v>
      </c>
      <c r="I6" s="71" t="s">
        <v>59</v>
      </c>
      <c r="J6" s="116">
        <v>43222</v>
      </c>
      <c r="K6" s="116">
        <v>43251</v>
      </c>
      <c r="L6" s="90" t="s">
        <v>60</v>
      </c>
      <c r="M6" s="90" t="s">
        <v>61</v>
      </c>
      <c r="N6" s="166" t="s">
        <v>579</v>
      </c>
      <c r="O6" s="109">
        <v>1</v>
      </c>
      <c r="P6" s="93" t="s">
        <v>62</v>
      </c>
      <c r="Q6" s="98" t="s">
        <v>63</v>
      </c>
      <c r="R6" s="302" t="s">
        <v>11</v>
      </c>
      <c r="S6" s="155"/>
      <c r="T6" s="155"/>
    </row>
    <row r="7" spans="1:192" s="7" customFormat="1" ht="91.5" customHeight="1" x14ac:dyDescent="0.25">
      <c r="A7" s="299"/>
      <c r="B7" s="300"/>
      <c r="C7" s="299"/>
      <c r="D7" s="300"/>
      <c r="E7" s="301"/>
      <c r="F7" s="161" t="s">
        <v>64</v>
      </c>
      <c r="G7" s="62" t="s">
        <v>65</v>
      </c>
      <c r="H7" s="94" t="s">
        <v>66</v>
      </c>
      <c r="I7" s="169" t="s">
        <v>67</v>
      </c>
      <c r="J7" s="193">
        <v>43213</v>
      </c>
      <c r="K7" s="33">
        <v>43251</v>
      </c>
      <c r="L7" s="33">
        <v>43304</v>
      </c>
      <c r="M7" s="95" t="s">
        <v>68</v>
      </c>
      <c r="N7" s="161" t="s">
        <v>69</v>
      </c>
      <c r="O7" s="104">
        <v>1</v>
      </c>
      <c r="P7" s="19" t="s">
        <v>62</v>
      </c>
      <c r="Q7" s="161" t="s">
        <v>63</v>
      </c>
      <c r="R7" s="302"/>
      <c r="S7" s="155"/>
      <c r="T7" s="155"/>
    </row>
    <row r="8" spans="1:192" s="7" customFormat="1" ht="303.60000000000002" customHeight="1" thickBot="1" x14ac:dyDescent="0.3">
      <c r="A8" s="299"/>
      <c r="B8" s="300"/>
      <c r="C8" s="299"/>
      <c r="D8" s="300"/>
      <c r="E8" s="97" t="s">
        <v>70</v>
      </c>
      <c r="F8" s="171" t="s">
        <v>71</v>
      </c>
      <c r="G8" s="172" t="s">
        <v>72</v>
      </c>
      <c r="H8" s="100" t="s">
        <v>66</v>
      </c>
      <c r="I8" s="172" t="s">
        <v>73</v>
      </c>
      <c r="J8" s="194">
        <v>43213</v>
      </c>
      <c r="K8" s="115">
        <v>43251</v>
      </c>
      <c r="L8" s="115">
        <v>43304</v>
      </c>
      <c r="M8" s="88" t="s">
        <v>68</v>
      </c>
      <c r="N8" s="171" t="s">
        <v>74</v>
      </c>
      <c r="O8" s="106">
        <v>1</v>
      </c>
      <c r="P8" s="92" t="s">
        <v>62</v>
      </c>
      <c r="Q8" s="171" t="s">
        <v>63</v>
      </c>
      <c r="R8" s="302"/>
      <c r="S8" s="155"/>
      <c r="T8" s="155"/>
    </row>
    <row r="9" spans="1:192" s="9" customFormat="1" ht="15.75" thickBot="1" x14ac:dyDescent="0.3">
      <c r="A9" s="308"/>
      <c r="B9" s="309"/>
      <c r="C9" s="309"/>
      <c r="D9" s="309"/>
      <c r="E9" s="309"/>
      <c r="F9" s="309"/>
      <c r="G9" s="309"/>
      <c r="H9" s="309"/>
      <c r="I9" s="309"/>
      <c r="J9" s="309"/>
      <c r="K9" s="309"/>
      <c r="L9" s="309"/>
      <c r="M9" s="309"/>
      <c r="N9" s="309"/>
      <c r="O9" s="309"/>
      <c r="P9" s="309"/>
      <c r="Q9" s="309"/>
      <c r="R9" s="310"/>
      <c r="S9" s="156"/>
      <c r="T9" s="156"/>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row>
    <row r="10" spans="1:192" s="7" customFormat="1" ht="45" x14ac:dyDescent="0.25">
      <c r="A10" s="299" t="s">
        <v>52</v>
      </c>
      <c r="B10" s="300" t="s">
        <v>53</v>
      </c>
      <c r="C10" s="299">
        <v>2</v>
      </c>
      <c r="D10" s="300" t="s">
        <v>75</v>
      </c>
      <c r="E10" s="300" t="s">
        <v>76</v>
      </c>
      <c r="F10" s="166" t="s">
        <v>77</v>
      </c>
      <c r="G10" s="167" t="s">
        <v>78</v>
      </c>
      <c r="H10" s="99" t="s">
        <v>66</v>
      </c>
      <c r="I10" s="167" t="s">
        <v>79</v>
      </c>
      <c r="J10" s="195">
        <v>43222</v>
      </c>
      <c r="K10" s="113">
        <v>43281</v>
      </c>
      <c r="L10" s="113">
        <v>43304</v>
      </c>
      <c r="M10" s="89" t="s">
        <v>68</v>
      </c>
      <c r="N10" s="166" t="s">
        <v>80</v>
      </c>
      <c r="O10" s="109">
        <v>1</v>
      </c>
      <c r="P10" s="93" t="s">
        <v>62</v>
      </c>
      <c r="Q10" s="166" t="s">
        <v>63</v>
      </c>
      <c r="R10" s="302" t="s">
        <v>11</v>
      </c>
      <c r="S10" s="156"/>
      <c r="T10" s="156"/>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row>
    <row r="11" spans="1:192" s="7" customFormat="1" ht="120" x14ac:dyDescent="0.25">
      <c r="A11" s="299"/>
      <c r="B11" s="300"/>
      <c r="C11" s="299"/>
      <c r="D11" s="300"/>
      <c r="E11" s="301"/>
      <c r="F11" s="161" t="s">
        <v>81</v>
      </c>
      <c r="G11" s="169" t="s">
        <v>82</v>
      </c>
      <c r="H11" s="94" t="s">
        <v>58</v>
      </c>
      <c r="I11" s="169" t="s">
        <v>83</v>
      </c>
      <c r="J11" s="193">
        <v>43252</v>
      </c>
      <c r="K11" s="110">
        <v>43281</v>
      </c>
      <c r="L11" s="110">
        <v>43304</v>
      </c>
      <c r="M11" s="95" t="s">
        <v>68</v>
      </c>
      <c r="N11" s="161" t="s">
        <v>84</v>
      </c>
      <c r="O11" s="104">
        <v>1</v>
      </c>
      <c r="P11" s="19" t="s">
        <v>62</v>
      </c>
      <c r="Q11" s="161" t="s">
        <v>63</v>
      </c>
      <c r="R11" s="302"/>
      <c r="S11" s="156"/>
      <c r="T11" s="156"/>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row>
    <row r="12" spans="1:192" s="7" customFormat="1" ht="346.5" x14ac:dyDescent="0.25">
      <c r="A12" s="299"/>
      <c r="B12" s="300"/>
      <c r="C12" s="299"/>
      <c r="D12" s="300"/>
      <c r="E12" s="311" t="s">
        <v>85</v>
      </c>
      <c r="F12" s="96" t="s">
        <v>86</v>
      </c>
      <c r="G12" s="62" t="s">
        <v>87</v>
      </c>
      <c r="H12" s="94" t="s">
        <v>66</v>
      </c>
      <c r="I12" s="62" t="s">
        <v>73</v>
      </c>
      <c r="J12" s="33">
        <v>43222</v>
      </c>
      <c r="K12" s="33">
        <v>43326</v>
      </c>
      <c r="L12" s="103" t="s">
        <v>88</v>
      </c>
      <c r="M12" s="95" t="s">
        <v>68</v>
      </c>
      <c r="N12" s="108" t="s">
        <v>580</v>
      </c>
      <c r="O12" s="104">
        <v>1</v>
      </c>
      <c r="P12" s="19" t="s">
        <v>62</v>
      </c>
      <c r="Q12" s="96" t="s">
        <v>89</v>
      </c>
      <c r="R12" s="302"/>
      <c r="S12" s="156"/>
      <c r="T12" s="156"/>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row>
    <row r="13" spans="1:192" s="7" customFormat="1" ht="75" x14ac:dyDescent="0.25">
      <c r="A13" s="299"/>
      <c r="B13" s="300"/>
      <c r="C13" s="299"/>
      <c r="D13" s="300"/>
      <c r="E13" s="301"/>
      <c r="F13" s="161" t="s">
        <v>90</v>
      </c>
      <c r="G13" s="169" t="s">
        <v>91</v>
      </c>
      <c r="H13" s="94" t="s">
        <v>66</v>
      </c>
      <c r="I13" s="169" t="s">
        <v>92</v>
      </c>
      <c r="J13" s="193">
        <v>43213</v>
      </c>
      <c r="K13" s="110">
        <v>43280</v>
      </c>
      <c r="L13" s="110">
        <v>43304</v>
      </c>
      <c r="M13" s="95" t="s">
        <v>68</v>
      </c>
      <c r="N13" s="161" t="s">
        <v>93</v>
      </c>
      <c r="O13" s="104">
        <v>1</v>
      </c>
      <c r="P13" s="19" t="s">
        <v>62</v>
      </c>
      <c r="Q13" s="161" t="s">
        <v>63</v>
      </c>
      <c r="R13" s="302"/>
      <c r="S13" s="156"/>
      <c r="T13" s="156"/>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row>
    <row r="14" spans="1:192" s="7" customFormat="1" ht="105" x14ac:dyDescent="0.25">
      <c r="A14" s="299"/>
      <c r="B14" s="300"/>
      <c r="C14" s="299"/>
      <c r="D14" s="300"/>
      <c r="E14" s="311" t="s">
        <v>94</v>
      </c>
      <c r="F14" s="161" t="s">
        <v>95</v>
      </c>
      <c r="G14" s="196" t="s">
        <v>96</v>
      </c>
      <c r="H14" s="94" t="s">
        <v>66</v>
      </c>
      <c r="I14" s="169" t="s">
        <v>97</v>
      </c>
      <c r="J14" s="193">
        <v>43243</v>
      </c>
      <c r="K14" s="110">
        <v>43280</v>
      </c>
      <c r="L14" s="110">
        <v>43304</v>
      </c>
      <c r="M14" s="95" t="s">
        <v>68</v>
      </c>
      <c r="N14" s="161" t="s">
        <v>98</v>
      </c>
      <c r="O14" s="104">
        <v>1</v>
      </c>
      <c r="P14" s="19" t="s">
        <v>62</v>
      </c>
      <c r="Q14" s="161" t="s">
        <v>63</v>
      </c>
      <c r="R14" s="302"/>
      <c r="S14" s="156"/>
      <c r="T14" s="156"/>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row>
    <row r="15" spans="1:192" s="7" customFormat="1" ht="198" thickBot="1" x14ac:dyDescent="0.3">
      <c r="A15" s="299"/>
      <c r="B15" s="300"/>
      <c r="C15" s="299"/>
      <c r="D15" s="300"/>
      <c r="E15" s="300"/>
      <c r="F15" s="171" t="s">
        <v>99</v>
      </c>
      <c r="G15" s="172" t="s">
        <v>100</v>
      </c>
      <c r="H15" s="100" t="s">
        <v>58</v>
      </c>
      <c r="I15" s="172" t="s">
        <v>83</v>
      </c>
      <c r="J15" s="194">
        <v>43222</v>
      </c>
      <c r="K15" s="111">
        <v>43465</v>
      </c>
      <c r="L15" s="111">
        <v>43376</v>
      </c>
      <c r="M15" s="88" t="s">
        <v>101</v>
      </c>
      <c r="N15" s="171" t="s">
        <v>581</v>
      </c>
      <c r="O15" s="106">
        <v>1</v>
      </c>
      <c r="P15" s="92" t="s">
        <v>62</v>
      </c>
      <c r="Q15" s="171" t="s">
        <v>63</v>
      </c>
      <c r="R15" s="302"/>
      <c r="S15" s="156"/>
      <c r="T15" s="156"/>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row>
    <row r="16" spans="1:192" s="9" customFormat="1" ht="15.75" thickBot="1" x14ac:dyDescent="0.3">
      <c r="A16" s="308"/>
      <c r="B16" s="309"/>
      <c r="C16" s="309"/>
      <c r="D16" s="309"/>
      <c r="E16" s="309"/>
      <c r="F16" s="309"/>
      <c r="G16" s="309"/>
      <c r="H16" s="309"/>
      <c r="I16" s="309"/>
      <c r="J16" s="309"/>
      <c r="K16" s="309"/>
      <c r="L16" s="309"/>
      <c r="M16" s="309"/>
      <c r="N16" s="309"/>
      <c r="O16" s="309"/>
      <c r="P16" s="309"/>
      <c r="Q16" s="309"/>
      <c r="R16" s="310"/>
      <c r="S16" s="156"/>
      <c r="T16" s="156"/>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row>
    <row r="17" spans="1:192" s="7" customFormat="1" ht="165" x14ac:dyDescent="0.25">
      <c r="A17" s="299" t="s">
        <v>52</v>
      </c>
      <c r="B17" s="300" t="s">
        <v>53</v>
      </c>
      <c r="C17" s="299">
        <v>3</v>
      </c>
      <c r="D17" s="98" t="s">
        <v>102</v>
      </c>
      <c r="E17" s="188" t="s">
        <v>103</v>
      </c>
      <c r="F17" s="188" t="s">
        <v>104</v>
      </c>
      <c r="G17" s="187" t="s">
        <v>105</v>
      </c>
      <c r="H17" s="99" t="s">
        <v>58</v>
      </c>
      <c r="I17" s="189" t="s">
        <v>83</v>
      </c>
      <c r="J17" s="190">
        <v>43374</v>
      </c>
      <c r="K17" s="112">
        <v>43404</v>
      </c>
      <c r="L17" s="113">
        <v>44058</v>
      </c>
      <c r="M17" s="89" t="s">
        <v>68</v>
      </c>
      <c r="N17" s="166" t="s">
        <v>106</v>
      </c>
      <c r="O17" s="109">
        <v>1</v>
      </c>
      <c r="P17" s="89" t="s">
        <v>62</v>
      </c>
      <c r="Q17" s="166" t="s">
        <v>107</v>
      </c>
      <c r="R17" s="302" t="s">
        <v>11</v>
      </c>
      <c r="S17" s="156"/>
      <c r="T17" s="156"/>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row>
    <row r="18" spans="1:192" s="7" customFormat="1" ht="409.6" customHeight="1" x14ac:dyDescent="0.25">
      <c r="A18" s="299"/>
      <c r="B18" s="300"/>
      <c r="C18" s="299"/>
      <c r="D18" s="311" t="s">
        <v>102</v>
      </c>
      <c r="E18" s="314" t="s">
        <v>108</v>
      </c>
      <c r="F18" s="314" t="s">
        <v>109</v>
      </c>
      <c r="G18" s="316" t="s">
        <v>110</v>
      </c>
      <c r="H18" s="318" t="s">
        <v>58</v>
      </c>
      <c r="I18" s="316" t="s">
        <v>111</v>
      </c>
      <c r="J18" s="325">
        <v>43374</v>
      </c>
      <c r="K18" s="327">
        <v>43404</v>
      </c>
      <c r="L18" s="329" t="s">
        <v>112</v>
      </c>
      <c r="M18" s="331" t="s">
        <v>113</v>
      </c>
      <c r="N18" s="171" t="s">
        <v>582</v>
      </c>
      <c r="O18" s="333">
        <v>1</v>
      </c>
      <c r="P18" s="319" t="s">
        <v>62</v>
      </c>
      <c r="Q18" s="171" t="s">
        <v>583</v>
      </c>
      <c r="R18" s="302"/>
      <c r="S18" s="156"/>
      <c r="T18" s="156"/>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row>
    <row r="19" spans="1:192" s="7" customFormat="1" ht="195.75" x14ac:dyDescent="0.25">
      <c r="A19" s="299"/>
      <c r="B19" s="300"/>
      <c r="C19" s="299"/>
      <c r="D19" s="300"/>
      <c r="E19" s="315"/>
      <c r="F19" s="315"/>
      <c r="G19" s="317"/>
      <c r="H19" s="312"/>
      <c r="I19" s="317"/>
      <c r="J19" s="326"/>
      <c r="K19" s="328"/>
      <c r="L19" s="330"/>
      <c r="M19" s="332"/>
      <c r="N19" s="166" t="s">
        <v>584</v>
      </c>
      <c r="O19" s="334"/>
      <c r="P19" s="320"/>
      <c r="Q19" s="166" t="s">
        <v>585</v>
      </c>
      <c r="R19" s="302"/>
      <c r="S19" s="156"/>
      <c r="T19" s="156"/>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row>
    <row r="20" spans="1:192" s="7" customFormat="1" ht="315" x14ac:dyDescent="0.25">
      <c r="A20" s="299"/>
      <c r="B20" s="300"/>
      <c r="C20" s="299"/>
      <c r="D20" s="300"/>
      <c r="E20" s="311" t="s">
        <v>114</v>
      </c>
      <c r="F20" s="161" t="s">
        <v>115</v>
      </c>
      <c r="G20" s="62" t="s">
        <v>96</v>
      </c>
      <c r="H20" s="94" t="s">
        <v>66</v>
      </c>
      <c r="I20" s="197" t="s">
        <v>97</v>
      </c>
      <c r="J20" s="33">
        <v>43243</v>
      </c>
      <c r="K20" s="33">
        <v>43280</v>
      </c>
      <c r="L20" s="103" t="s">
        <v>116</v>
      </c>
      <c r="M20" s="95" t="s">
        <v>68</v>
      </c>
      <c r="N20" s="161" t="s">
        <v>117</v>
      </c>
      <c r="O20" s="104">
        <v>1</v>
      </c>
      <c r="P20" s="19" t="s">
        <v>62</v>
      </c>
      <c r="Q20" s="96" t="s">
        <v>118</v>
      </c>
      <c r="R20" s="302"/>
      <c r="S20" s="156"/>
      <c r="T20" s="156"/>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row>
    <row r="21" spans="1:192" s="7" customFormat="1" ht="409.6" customHeight="1" x14ac:dyDescent="0.25">
      <c r="A21" s="312"/>
      <c r="B21" s="301"/>
      <c r="C21" s="312"/>
      <c r="D21" s="301"/>
      <c r="E21" s="301"/>
      <c r="F21" s="161" t="s">
        <v>119</v>
      </c>
      <c r="G21" s="169" t="s">
        <v>100</v>
      </c>
      <c r="H21" s="94" t="s">
        <v>58</v>
      </c>
      <c r="I21" s="169" t="s">
        <v>83</v>
      </c>
      <c r="J21" s="193">
        <v>43222</v>
      </c>
      <c r="K21" s="110">
        <v>43465</v>
      </c>
      <c r="L21" s="101" t="s">
        <v>120</v>
      </c>
      <c r="M21" s="95" t="s">
        <v>101</v>
      </c>
      <c r="N21" s="161" t="s">
        <v>586</v>
      </c>
      <c r="O21" s="104">
        <v>1</v>
      </c>
      <c r="P21" s="19" t="s">
        <v>62</v>
      </c>
      <c r="Q21" s="161" t="s">
        <v>121</v>
      </c>
      <c r="R21" s="313"/>
      <c r="S21" s="156"/>
      <c r="T21" s="156"/>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row>
    <row r="22" spans="1:192" s="9" customFormat="1" ht="15" x14ac:dyDescent="0.25">
      <c r="A22" s="321"/>
      <c r="B22" s="322"/>
      <c r="C22" s="322"/>
      <c r="D22" s="322"/>
      <c r="E22" s="322"/>
      <c r="F22" s="322"/>
      <c r="G22" s="322"/>
      <c r="H22" s="322"/>
      <c r="I22" s="322"/>
      <c r="J22" s="322"/>
      <c r="K22" s="322"/>
      <c r="L22" s="322"/>
      <c r="M22" s="322"/>
      <c r="N22" s="322"/>
      <c r="O22" s="322"/>
      <c r="P22" s="322"/>
      <c r="Q22" s="322"/>
      <c r="R22" s="322"/>
      <c r="S22" s="156"/>
      <c r="T22" s="156"/>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c r="GI22" s="8"/>
      <c r="GJ22" s="8"/>
    </row>
    <row r="23" spans="1:192" s="7" customFormat="1" ht="118.5" customHeight="1" x14ac:dyDescent="0.25">
      <c r="A23" s="318" t="s">
        <v>52</v>
      </c>
      <c r="B23" s="311" t="s">
        <v>53</v>
      </c>
      <c r="C23" s="318">
        <v>4</v>
      </c>
      <c r="D23" s="311" t="s">
        <v>122</v>
      </c>
      <c r="E23" s="311" t="s">
        <v>123</v>
      </c>
      <c r="F23" s="314" t="s">
        <v>124</v>
      </c>
      <c r="G23" s="316" t="s">
        <v>125</v>
      </c>
      <c r="H23" s="318" t="s">
        <v>58</v>
      </c>
      <c r="I23" s="339" t="s">
        <v>126</v>
      </c>
      <c r="J23" s="325">
        <v>43405</v>
      </c>
      <c r="K23" s="327">
        <v>43496</v>
      </c>
      <c r="L23" s="41" t="s">
        <v>127</v>
      </c>
      <c r="M23" s="62" t="s">
        <v>128</v>
      </c>
      <c r="N23" s="161" t="s">
        <v>129</v>
      </c>
      <c r="O23" s="333">
        <v>1</v>
      </c>
      <c r="P23" s="319" t="s">
        <v>62</v>
      </c>
      <c r="Q23" s="360" t="s">
        <v>587</v>
      </c>
      <c r="R23" s="338" t="s">
        <v>11</v>
      </c>
      <c r="S23" s="156"/>
      <c r="T23" s="156"/>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row>
    <row r="24" spans="1:192" s="7" customFormat="1" ht="123" customHeight="1" x14ac:dyDescent="0.25">
      <c r="A24" s="299"/>
      <c r="B24" s="300"/>
      <c r="C24" s="299"/>
      <c r="D24" s="300"/>
      <c r="E24" s="300"/>
      <c r="F24" s="323"/>
      <c r="G24" s="324"/>
      <c r="H24" s="299"/>
      <c r="I24" s="340"/>
      <c r="J24" s="342"/>
      <c r="K24" s="343"/>
      <c r="L24" s="41">
        <v>44830</v>
      </c>
      <c r="M24" s="62" t="s">
        <v>130</v>
      </c>
      <c r="N24" s="161" t="s">
        <v>588</v>
      </c>
      <c r="O24" s="344"/>
      <c r="P24" s="345"/>
      <c r="Q24" s="361"/>
      <c r="R24" s="302"/>
      <c r="S24" s="156"/>
      <c r="T24" s="156"/>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row>
    <row r="25" spans="1:192" s="7" customFormat="1" ht="409.6" customHeight="1" x14ac:dyDescent="0.25">
      <c r="A25" s="299"/>
      <c r="B25" s="300"/>
      <c r="C25" s="299"/>
      <c r="D25" s="300"/>
      <c r="E25" s="300"/>
      <c r="F25" s="315"/>
      <c r="G25" s="317"/>
      <c r="H25" s="312"/>
      <c r="I25" s="341"/>
      <c r="J25" s="326"/>
      <c r="K25" s="328"/>
      <c r="L25" s="136">
        <v>45082</v>
      </c>
      <c r="M25" s="89" t="s">
        <v>131</v>
      </c>
      <c r="N25" s="198" t="s">
        <v>589</v>
      </c>
      <c r="O25" s="334"/>
      <c r="P25" s="320"/>
      <c r="Q25" s="361"/>
      <c r="R25" s="302"/>
      <c r="S25" s="156"/>
      <c r="T25" s="156"/>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row>
    <row r="26" spans="1:192" s="7" customFormat="1" ht="122.25" x14ac:dyDescent="0.25">
      <c r="A26" s="299"/>
      <c r="B26" s="300"/>
      <c r="C26" s="299"/>
      <c r="D26" s="300"/>
      <c r="E26" s="301"/>
      <c r="F26" s="161" t="s">
        <v>132</v>
      </c>
      <c r="G26" s="169" t="s">
        <v>78</v>
      </c>
      <c r="H26" s="94" t="s">
        <v>58</v>
      </c>
      <c r="I26" s="169" t="s">
        <v>133</v>
      </c>
      <c r="J26" s="170">
        <v>43220</v>
      </c>
      <c r="K26" s="110">
        <v>43280</v>
      </c>
      <c r="L26" s="101" t="s">
        <v>134</v>
      </c>
      <c r="M26" s="95" t="s">
        <v>68</v>
      </c>
      <c r="N26" s="161" t="s">
        <v>590</v>
      </c>
      <c r="O26" s="104">
        <v>1</v>
      </c>
      <c r="P26" s="19" t="s">
        <v>62</v>
      </c>
      <c r="Q26" s="361"/>
      <c r="R26" s="302"/>
      <c r="S26" s="156"/>
      <c r="T26" s="156"/>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row>
    <row r="27" spans="1:192" s="7" customFormat="1" ht="315.75" thickBot="1" x14ac:dyDescent="0.3">
      <c r="A27" s="299"/>
      <c r="B27" s="300"/>
      <c r="C27" s="299"/>
      <c r="D27" s="300"/>
      <c r="E27" s="97" t="s">
        <v>135</v>
      </c>
      <c r="F27" s="171" t="s">
        <v>136</v>
      </c>
      <c r="G27" s="172" t="s">
        <v>96</v>
      </c>
      <c r="H27" s="100" t="s">
        <v>66</v>
      </c>
      <c r="I27" s="172" t="s">
        <v>97</v>
      </c>
      <c r="J27" s="173">
        <v>43243</v>
      </c>
      <c r="K27" s="111">
        <v>43280</v>
      </c>
      <c r="L27" s="105" t="s">
        <v>137</v>
      </c>
      <c r="M27" s="88" t="s">
        <v>68</v>
      </c>
      <c r="N27" s="171" t="s">
        <v>117</v>
      </c>
      <c r="O27" s="106">
        <v>1</v>
      </c>
      <c r="P27" s="92" t="s">
        <v>62</v>
      </c>
      <c r="Q27" s="361"/>
      <c r="R27" s="302"/>
      <c r="S27" s="156"/>
      <c r="T27" s="156"/>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c r="GH27" s="8"/>
      <c r="GI27" s="8"/>
      <c r="GJ27" s="8"/>
    </row>
    <row r="28" spans="1:192" s="9" customFormat="1" ht="15.75" thickBot="1" x14ac:dyDescent="0.3">
      <c r="A28" s="308"/>
      <c r="B28" s="309"/>
      <c r="C28" s="309"/>
      <c r="D28" s="309"/>
      <c r="E28" s="309"/>
      <c r="F28" s="309"/>
      <c r="G28" s="309"/>
      <c r="H28" s="309"/>
      <c r="I28" s="309"/>
      <c r="J28" s="309"/>
      <c r="K28" s="309"/>
      <c r="L28" s="309"/>
      <c r="M28" s="309"/>
      <c r="N28" s="309"/>
      <c r="O28" s="309"/>
      <c r="P28" s="309"/>
      <c r="Q28" s="309"/>
      <c r="R28" s="310"/>
      <c r="S28" s="156"/>
      <c r="T28" s="156"/>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row>
    <row r="29" spans="1:192" s="7" customFormat="1" ht="60" x14ac:dyDescent="0.25">
      <c r="A29" s="312" t="s">
        <v>52</v>
      </c>
      <c r="B29" s="301" t="s">
        <v>53</v>
      </c>
      <c r="C29" s="312">
        <v>5</v>
      </c>
      <c r="D29" s="301" t="s">
        <v>138</v>
      </c>
      <c r="E29" s="301" t="s">
        <v>123</v>
      </c>
      <c r="F29" s="166" t="s">
        <v>139</v>
      </c>
      <c r="G29" s="167" t="s">
        <v>140</v>
      </c>
      <c r="H29" s="99" t="s">
        <v>66</v>
      </c>
      <c r="I29" s="167" t="s">
        <v>141</v>
      </c>
      <c r="J29" s="168">
        <v>43213</v>
      </c>
      <c r="K29" s="113">
        <v>43251</v>
      </c>
      <c r="L29" s="113">
        <v>43304</v>
      </c>
      <c r="M29" s="89" t="s">
        <v>68</v>
      </c>
      <c r="N29" s="166" t="s">
        <v>142</v>
      </c>
      <c r="O29" s="109">
        <v>1</v>
      </c>
      <c r="P29" s="93" t="s">
        <v>62</v>
      </c>
      <c r="Q29" s="166" t="s">
        <v>143</v>
      </c>
      <c r="R29" s="313" t="s">
        <v>11</v>
      </c>
      <c r="S29" s="156"/>
      <c r="T29" s="156"/>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row>
    <row r="30" spans="1:192" s="7" customFormat="1" ht="75" x14ac:dyDescent="0.25">
      <c r="A30" s="335"/>
      <c r="B30" s="336"/>
      <c r="C30" s="335"/>
      <c r="D30" s="336"/>
      <c r="E30" s="336"/>
      <c r="F30" s="161" t="s">
        <v>144</v>
      </c>
      <c r="G30" s="196" t="s">
        <v>145</v>
      </c>
      <c r="H30" s="94" t="s">
        <v>66</v>
      </c>
      <c r="I30" s="169" t="s">
        <v>141</v>
      </c>
      <c r="J30" s="170">
        <v>43213</v>
      </c>
      <c r="K30" s="110">
        <v>43251</v>
      </c>
      <c r="L30" s="110">
        <v>43304</v>
      </c>
      <c r="M30" s="95" t="s">
        <v>68</v>
      </c>
      <c r="N30" s="161" t="s">
        <v>146</v>
      </c>
      <c r="O30" s="104">
        <v>1</v>
      </c>
      <c r="P30" s="19" t="s">
        <v>62</v>
      </c>
      <c r="Q30" s="161" t="s">
        <v>143</v>
      </c>
      <c r="R30" s="337"/>
      <c r="S30" s="156"/>
      <c r="T30" s="156"/>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row>
    <row r="31" spans="1:192" s="7" customFormat="1" ht="90.75" thickBot="1" x14ac:dyDescent="0.3">
      <c r="A31" s="318"/>
      <c r="B31" s="311"/>
      <c r="C31" s="318"/>
      <c r="D31" s="311"/>
      <c r="E31" s="311"/>
      <c r="F31" s="171" t="s">
        <v>147</v>
      </c>
      <c r="G31" s="172" t="s">
        <v>148</v>
      </c>
      <c r="H31" s="100" t="s">
        <v>66</v>
      </c>
      <c r="I31" s="172" t="s">
        <v>149</v>
      </c>
      <c r="J31" s="173">
        <v>43251</v>
      </c>
      <c r="K31" s="111">
        <v>43341</v>
      </c>
      <c r="L31" s="111">
        <v>43304</v>
      </c>
      <c r="M31" s="88" t="s">
        <v>68</v>
      </c>
      <c r="N31" s="171" t="s">
        <v>150</v>
      </c>
      <c r="O31" s="106">
        <v>1</v>
      </c>
      <c r="P31" s="92" t="s">
        <v>62</v>
      </c>
      <c r="Q31" s="171" t="s">
        <v>143</v>
      </c>
      <c r="R31" s="338"/>
      <c r="S31" s="156"/>
      <c r="T31" s="156"/>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row>
    <row r="32" spans="1:192" s="7" customFormat="1" ht="15.75" thickBot="1" x14ac:dyDescent="0.3">
      <c r="A32" s="308"/>
      <c r="B32" s="309"/>
      <c r="C32" s="309"/>
      <c r="D32" s="309"/>
      <c r="E32" s="309"/>
      <c r="F32" s="309"/>
      <c r="G32" s="309"/>
      <c r="H32" s="309"/>
      <c r="I32" s="309"/>
      <c r="J32" s="309"/>
      <c r="K32" s="309"/>
      <c r="L32" s="309"/>
      <c r="M32" s="309"/>
      <c r="N32" s="309"/>
      <c r="O32" s="309"/>
      <c r="P32" s="309"/>
      <c r="Q32" s="309"/>
      <c r="R32" s="310"/>
      <c r="S32" s="156"/>
      <c r="T32" s="156"/>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row>
    <row r="33" spans="1:192" s="7" customFormat="1" ht="49.5" customHeight="1" thickBot="1" x14ac:dyDescent="0.3">
      <c r="A33" s="296" t="s">
        <v>151</v>
      </c>
      <c r="B33" s="297"/>
      <c r="C33" s="297"/>
      <c r="D33" s="297"/>
      <c r="E33" s="297"/>
      <c r="F33" s="297"/>
      <c r="G33" s="297"/>
      <c r="H33" s="297"/>
      <c r="I33" s="297"/>
      <c r="J33" s="297"/>
      <c r="K33" s="297"/>
      <c r="L33" s="297"/>
      <c r="M33" s="297"/>
      <c r="N33" s="297"/>
      <c r="O33" s="297"/>
      <c r="P33" s="297"/>
      <c r="Q33" s="297"/>
      <c r="R33" s="298"/>
      <c r="S33" s="156"/>
      <c r="T33" s="156"/>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row>
    <row r="34" spans="1:192" s="7" customFormat="1" ht="150" x14ac:dyDescent="0.25">
      <c r="A34" s="312" t="s">
        <v>19</v>
      </c>
      <c r="B34" s="301" t="s">
        <v>53</v>
      </c>
      <c r="C34" s="312">
        <v>1</v>
      </c>
      <c r="D34" s="301" t="s">
        <v>152</v>
      </c>
      <c r="E34" s="166" t="s">
        <v>153</v>
      </c>
      <c r="F34" s="166" t="s">
        <v>154</v>
      </c>
      <c r="G34" s="167" t="s">
        <v>155</v>
      </c>
      <c r="H34" s="99" t="s">
        <v>58</v>
      </c>
      <c r="I34" s="167" t="s">
        <v>156</v>
      </c>
      <c r="J34" s="168">
        <v>44197</v>
      </c>
      <c r="K34" s="113">
        <v>44285</v>
      </c>
      <c r="L34" s="113">
        <v>44319</v>
      </c>
      <c r="M34" s="89" t="s">
        <v>157</v>
      </c>
      <c r="N34" s="98" t="s">
        <v>158</v>
      </c>
      <c r="O34" s="109">
        <v>1</v>
      </c>
      <c r="P34" s="93" t="s">
        <v>62</v>
      </c>
      <c r="Q34" s="98" t="s">
        <v>159</v>
      </c>
      <c r="R34" s="313" t="s">
        <v>11</v>
      </c>
      <c r="S34" s="156"/>
      <c r="T34" s="156"/>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row>
    <row r="35" spans="1:192" s="7" customFormat="1" ht="135" x14ac:dyDescent="0.25">
      <c r="A35" s="335"/>
      <c r="B35" s="336"/>
      <c r="C35" s="335"/>
      <c r="D35" s="336"/>
      <c r="E35" s="161" t="s">
        <v>160</v>
      </c>
      <c r="F35" s="161" t="s">
        <v>161</v>
      </c>
      <c r="G35" s="169" t="s">
        <v>162</v>
      </c>
      <c r="H35" s="94" t="s">
        <v>58</v>
      </c>
      <c r="I35" s="169" t="s">
        <v>156</v>
      </c>
      <c r="J35" s="170">
        <v>44197</v>
      </c>
      <c r="K35" s="110">
        <v>44285</v>
      </c>
      <c r="L35" s="110">
        <v>44319</v>
      </c>
      <c r="M35" s="95" t="s">
        <v>157</v>
      </c>
      <c r="N35" s="96" t="s">
        <v>158</v>
      </c>
      <c r="O35" s="104">
        <v>1</v>
      </c>
      <c r="P35" s="19" t="s">
        <v>62</v>
      </c>
      <c r="Q35" s="96" t="s">
        <v>163</v>
      </c>
      <c r="R35" s="337"/>
      <c r="S35" s="156"/>
      <c r="T35" s="156"/>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row>
    <row r="36" spans="1:192" s="7" customFormat="1" ht="330.75" thickBot="1" x14ac:dyDescent="0.3">
      <c r="A36" s="318"/>
      <c r="B36" s="311"/>
      <c r="C36" s="318"/>
      <c r="D36" s="311"/>
      <c r="E36" s="171" t="s">
        <v>164</v>
      </c>
      <c r="F36" s="171" t="s">
        <v>165</v>
      </c>
      <c r="G36" s="172" t="s">
        <v>166</v>
      </c>
      <c r="H36" s="100" t="s">
        <v>58</v>
      </c>
      <c r="I36" s="172" t="s">
        <v>167</v>
      </c>
      <c r="J36" s="173">
        <v>44197</v>
      </c>
      <c r="K36" s="111">
        <v>44438</v>
      </c>
      <c r="L36" s="111">
        <v>44319</v>
      </c>
      <c r="M36" s="88" t="s">
        <v>157</v>
      </c>
      <c r="N36" s="97" t="s">
        <v>168</v>
      </c>
      <c r="O36" s="106">
        <v>1</v>
      </c>
      <c r="P36" s="92" t="s">
        <v>62</v>
      </c>
      <c r="Q36" s="174" t="s">
        <v>169</v>
      </c>
      <c r="R36" s="338"/>
      <c r="S36" s="156"/>
      <c r="T36" s="156"/>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row>
    <row r="37" spans="1:192" s="9" customFormat="1" ht="15.75" thickBot="1" x14ac:dyDescent="0.3">
      <c r="A37" s="308"/>
      <c r="B37" s="309"/>
      <c r="C37" s="309"/>
      <c r="D37" s="309"/>
      <c r="E37" s="309"/>
      <c r="F37" s="309"/>
      <c r="G37" s="309"/>
      <c r="H37" s="309"/>
      <c r="I37" s="309"/>
      <c r="J37" s="309"/>
      <c r="K37" s="309"/>
      <c r="L37" s="309"/>
      <c r="M37" s="309"/>
      <c r="N37" s="309"/>
      <c r="O37" s="309"/>
      <c r="P37" s="309"/>
      <c r="Q37" s="309"/>
      <c r="R37" s="310"/>
      <c r="S37" s="156"/>
      <c r="T37" s="156"/>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row>
    <row r="38" spans="1:192" s="7" customFormat="1" ht="332.45" customHeight="1" x14ac:dyDescent="0.25">
      <c r="A38" s="299" t="s">
        <v>19</v>
      </c>
      <c r="B38" s="300" t="s">
        <v>53</v>
      </c>
      <c r="C38" s="299">
        <v>2</v>
      </c>
      <c r="D38" s="300" t="s">
        <v>170</v>
      </c>
      <c r="E38" s="323" t="s">
        <v>171</v>
      </c>
      <c r="F38" s="323" t="s">
        <v>172</v>
      </c>
      <c r="G38" s="324" t="s">
        <v>173</v>
      </c>
      <c r="H38" s="299" t="s">
        <v>66</v>
      </c>
      <c r="I38" s="324" t="s">
        <v>174</v>
      </c>
      <c r="J38" s="342">
        <v>44186</v>
      </c>
      <c r="K38" s="343">
        <v>44286</v>
      </c>
      <c r="L38" s="348" t="s">
        <v>175</v>
      </c>
      <c r="M38" s="350" t="s">
        <v>113</v>
      </c>
      <c r="N38" s="118" t="s">
        <v>176</v>
      </c>
      <c r="O38" s="344">
        <v>1</v>
      </c>
      <c r="P38" s="345" t="s">
        <v>62</v>
      </c>
      <c r="Q38" s="300" t="s">
        <v>558</v>
      </c>
      <c r="R38" s="302" t="s">
        <v>11</v>
      </c>
      <c r="S38" s="156"/>
      <c r="T38" s="156"/>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row>
    <row r="39" spans="1:192" s="7" customFormat="1" ht="225.75" x14ac:dyDescent="0.25">
      <c r="A39" s="299"/>
      <c r="B39" s="300"/>
      <c r="C39" s="299"/>
      <c r="D39" s="300"/>
      <c r="E39" s="315"/>
      <c r="F39" s="315"/>
      <c r="G39" s="317"/>
      <c r="H39" s="312"/>
      <c r="I39" s="317"/>
      <c r="J39" s="326"/>
      <c r="K39" s="328"/>
      <c r="L39" s="349"/>
      <c r="M39" s="332"/>
      <c r="N39" s="98" t="s">
        <v>559</v>
      </c>
      <c r="O39" s="334"/>
      <c r="P39" s="320"/>
      <c r="Q39" s="301"/>
      <c r="R39" s="302"/>
      <c r="S39" s="156"/>
      <c r="T39" s="156"/>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row>
    <row r="40" spans="1:192" s="7" customFormat="1" ht="409.6" customHeight="1" thickBot="1" x14ac:dyDescent="0.3">
      <c r="A40" s="299"/>
      <c r="B40" s="300"/>
      <c r="C40" s="299"/>
      <c r="D40" s="300"/>
      <c r="E40" s="171" t="s">
        <v>177</v>
      </c>
      <c r="F40" s="171" t="s">
        <v>178</v>
      </c>
      <c r="G40" s="172" t="s">
        <v>179</v>
      </c>
      <c r="H40" s="100" t="s">
        <v>66</v>
      </c>
      <c r="I40" s="172" t="s">
        <v>180</v>
      </c>
      <c r="J40" s="173">
        <v>44256</v>
      </c>
      <c r="K40" s="111">
        <v>44561</v>
      </c>
      <c r="L40" s="175" t="s">
        <v>175</v>
      </c>
      <c r="M40" s="88" t="s">
        <v>113</v>
      </c>
      <c r="N40" s="97" t="s">
        <v>560</v>
      </c>
      <c r="O40" s="106">
        <v>1</v>
      </c>
      <c r="P40" s="92" t="s">
        <v>62</v>
      </c>
      <c r="Q40" s="97" t="s">
        <v>561</v>
      </c>
      <c r="R40" s="302"/>
      <c r="S40" s="156"/>
      <c r="T40" s="156"/>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row>
    <row r="41" spans="1:192" s="9" customFormat="1" ht="15.75" thickBot="1" x14ac:dyDescent="0.3">
      <c r="A41" s="308"/>
      <c r="B41" s="309"/>
      <c r="C41" s="309"/>
      <c r="D41" s="309"/>
      <c r="E41" s="309"/>
      <c r="F41" s="309"/>
      <c r="G41" s="309"/>
      <c r="H41" s="309"/>
      <c r="I41" s="309"/>
      <c r="J41" s="309"/>
      <c r="K41" s="309"/>
      <c r="L41" s="309"/>
      <c r="M41" s="309"/>
      <c r="N41" s="309"/>
      <c r="O41" s="309"/>
      <c r="P41" s="309"/>
      <c r="Q41" s="309"/>
      <c r="R41" s="310"/>
      <c r="S41" s="156"/>
      <c r="T41" s="156"/>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row>
    <row r="42" spans="1:192" s="7" customFormat="1" ht="327.95" customHeight="1" x14ac:dyDescent="0.25">
      <c r="A42" s="332" t="s">
        <v>19</v>
      </c>
      <c r="B42" s="301" t="s">
        <v>53</v>
      </c>
      <c r="C42" s="312">
        <v>3</v>
      </c>
      <c r="D42" s="301" t="s">
        <v>181</v>
      </c>
      <c r="E42" s="301" t="s">
        <v>182</v>
      </c>
      <c r="F42" s="166" t="s">
        <v>562</v>
      </c>
      <c r="G42" s="167" t="s">
        <v>183</v>
      </c>
      <c r="H42" s="99" t="s">
        <v>58</v>
      </c>
      <c r="I42" s="167" t="s">
        <v>184</v>
      </c>
      <c r="J42" s="168">
        <v>44186</v>
      </c>
      <c r="K42" s="113">
        <v>44255</v>
      </c>
      <c r="L42" s="176">
        <v>45082</v>
      </c>
      <c r="M42" s="89" t="s">
        <v>131</v>
      </c>
      <c r="N42" s="98" t="s">
        <v>596</v>
      </c>
      <c r="O42" s="109">
        <v>1</v>
      </c>
      <c r="P42" s="93" t="s">
        <v>62</v>
      </c>
      <c r="Q42" s="347" t="s">
        <v>597</v>
      </c>
      <c r="R42" s="302" t="s">
        <v>11</v>
      </c>
      <c r="S42" s="156"/>
      <c r="T42" s="156"/>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c r="FT42" s="8"/>
      <c r="FU42" s="8"/>
      <c r="FV42" s="8"/>
      <c r="FW42" s="8"/>
      <c r="FX42" s="8"/>
      <c r="FY42" s="8"/>
      <c r="FZ42" s="8"/>
      <c r="GA42" s="8"/>
      <c r="GB42" s="8"/>
      <c r="GC42" s="8"/>
      <c r="GD42" s="8"/>
      <c r="GE42" s="8"/>
      <c r="GF42" s="8"/>
      <c r="GG42" s="8"/>
      <c r="GH42" s="8"/>
      <c r="GI42" s="8"/>
      <c r="GJ42" s="8"/>
    </row>
    <row r="43" spans="1:192" s="7" customFormat="1" ht="243.95" customHeight="1" x14ac:dyDescent="0.25">
      <c r="A43" s="346"/>
      <c r="B43" s="336"/>
      <c r="C43" s="335"/>
      <c r="D43" s="336"/>
      <c r="E43" s="336"/>
      <c r="F43" s="352" t="s">
        <v>185</v>
      </c>
      <c r="G43" s="353" t="s">
        <v>186</v>
      </c>
      <c r="H43" s="353" t="s">
        <v>58</v>
      </c>
      <c r="I43" s="353" t="s">
        <v>187</v>
      </c>
      <c r="J43" s="327">
        <v>44197</v>
      </c>
      <c r="K43" s="327">
        <v>44438</v>
      </c>
      <c r="L43" s="177" t="s">
        <v>175</v>
      </c>
      <c r="M43" s="177" t="s">
        <v>188</v>
      </c>
      <c r="N43" s="96" t="s">
        <v>563</v>
      </c>
      <c r="O43" s="333">
        <v>1</v>
      </c>
      <c r="P43" s="319" t="s">
        <v>62</v>
      </c>
      <c r="Q43" s="347"/>
      <c r="R43" s="302"/>
      <c r="S43" s="156"/>
      <c r="T43" s="156"/>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8"/>
      <c r="EG43" s="8"/>
      <c r="EH43" s="8"/>
      <c r="EI43" s="8"/>
      <c r="EJ43" s="8"/>
      <c r="EK43" s="8"/>
      <c r="EL43" s="8"/>
      <c r="EM43" s="8"/>
      <c r="EN43" s="8"/>
      <c r="EO43" s="8"/>
      <c r="EP43" s="8"/>
      <c r="EQ43" s="8"/>
      <c r="ER43" s="8"/>
      <c r="ES43" s="8"/>
      <c r="ET43" s="8"/>
      <c r="EU43" s="8"/>
      <c r="EV43" s="8"/>
      <c r="EW43" s="8"/>
      <c r="EX43" s="8"/>
      <c r="EY43" s="8"/>
      <c r="EZ43" s="8"/>
      <c r="FA43" s="8"/>
      <c r="FB43" s="8"/>
      <c r="FC43" s="8"/>
      <c r="FD43" s="8"/>
      <c r="FE43" s="8"/>
      <c r="FF43" s="8"/>
      <c r="FG43" s="8"/>
      <c r="FH43" s="8"/>
      <c r="FI43" s="8"/>
      <c r="FJ43" s="8"/>
      <c r="FK43" s="8"/>
      <c r="FL43" s="8"/>
      <c r="FM43" s="8"/>
      <c r="FN43" s="8"/>
      <c r="FO43" s="8"/>
      <c r="FP43" s="8"/>
      <c r="FQ43" s="8"/>
      <c r="FR43" s="8"/>
      <c r="FS43" s="8"/>
      <c r="FT43" s="8"/>
      <c r="FU43" s="8"/>
      <c r="FV43" s="8"/>
      <c r="FW43" s="8"/>
      <c r="FX43" s="8"/>
      <c r="FY43" s="8"/>
      <c r="FZ43" s="8"/>
      <c r="GA43" s="8"/>
      <c r="GB43" s="8"/>
      <c r="GC43" s="8"/>
      <c r="GD43" s="8"/>
      <c r="GE43" s="8"/>
      <c r="GF43" s="8"/>
      <c r="GG43" s="8"/>
      <c r="GH43" s="8"/>
      <c r="GI43" s="8"/>
      <c r="GJ43" s="8"/>
    </row>
    <row r="44" spans="1:192" s="7" customFormat="1" ht="264.95" customHeight="1" thickBot="1" x14ac:dyDescent="0.3">
      <c r="A44" s="331"/>
      <c r="B44" s="311"/>
      <c r="C44" s="318"/>
      <c r="D44" s="311"/>
      <c r="E44" s="311"/>
      <c r="F44" s="314"/>
      <c r="G44" s="316"/>
      <c r="H44" s="316"/>
      <c r="I44" s="316"/>
      <c r="J44" s="343"/>
      <c r="K44" s="343"/>
      <c r="L44" s="178">
        <v>45082</v>
      </c>
      <c r="M44" s="179" t="s">
        <v>131</v>
      </c>
      <c r="N44" s="199" t="s">
        <v>595</v>
      </c>
      <c r="O44" s="344"/>
      <c r="P44" s="345"/>
      <c r="Q44" s="347"/>
      <c r="R44" s="302"/>
      <c r="S44" s="156"/>
      <c r="T44" s="156"/>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c r="DS44" s="8"/>
      <c r="DT44" s="8"/>
      <c r="DU44" s="8"/>
      <c r="DV44" s="8"/>
      <c r="DW44" s="8"/>
      <c r="DX44" s="8"/>
      <c r="DY44" s="8"/>
      <c r="DZ44" s="8"/>
      <c r="EA44" s="8"/>
      <c r="EB44" s="8"/>
      <c r="EC44" s="8"/>
      <c r="ED44" s="8"/>
      <c r="EE44" s="8"/>
      <c r="EF44" s="8"/>
      <c r="EG44" s="8"/>
      <c r="EH44" s="8"/>
      <c r="EI44" s="8"/>
      <c r="EJ44" s="8"/>
      <c r="EK44" s="8"/>
      <c r="EL44" s="8"/>
      <c r="EM44" s="8"/>
      <c r="EN44" s="8"/>
      <c r="EO44" s="8"/>
      <c r="EP44" s="8"/>
      <c r="EQ44" s="8"/>
      <c r="ER44" s="8"/>
      <c r="ES44" s="8"/>
      <c r="ET44" s="8"/>
      <c r="EU44" s="8"/>
      <c r="EV44" s="8"/>
      <c r="EW44" s="8"/>
      <c r="EX44" s="8"/>
      <c r="EY44" s="8"/>
      <c r="EZ44" s="8"/>
      <c r="FA44" s="8"/>
      <c r="FB44" s="8"/>
      <c r="FC44" s="8"/>
      <c r="FD44" s="8"/>
      <c r="FE44" s="8"/>
      <c r="FF44" s="8"/>
      <c r="FG44" s="8"/>
      <c r="FH44" s="8"/>
      <c r="FI44" s="8"/>
      <c r="FJ44" s="8"/>
      <c r="FK44" s="8"/>
      <c r="FL44" s="8"/>
      <c r="FM44" s="8"/>
      <c r="FN44" s="8"/>
      <c r="FO44" s="8"/>
      <c r="FP44" s="8"/>
      <c r="FQ44" s="8"/>
      <c r="FR44" s="8"/>
      <c r="FS44" s="8"/>
      <c r="FT44" s="8"/>
      <c r="FU44" s="8"/>
      <c r="FV44" s="8"/>
      <c r="FW44" s="8"/>
      <c r="FX44" s="8"/>
      <c r="FY44" s="8"/>
      <c r="FZ44" s="8"/>
      <c r="GA44" s="8"/>
      <c r="GB44" s="8"/>
      <c r="GC44" s="8"/>
      <c r="GD44" s="8"/>
      <c r="GE44" s="8"/>
      <c r="GF44" s="8"/>
      <c r="GG44" s="8"/>
      <c r="GH44" s="8"/>
      <c r="GI44" s="8"/>
      <c r="GJ44" s="8"/>
    </row>
    <row r="45" spans="1:192" s="9" customFormat="1" ht="15.75" thickBot="1" x14ac:dyDescent="0.3">
      <c r="A45" s="308"/>
      <c r="B45" s="309"/>
      <c r="C45" s="309"/>
      <c r="D45" s="309"/>
      <c r="E45" s="309"/>
      <c r="F45" s="309"/>
      <c r="G45" s="309"/>
      <c r="H45" s="309"/>
      <c r="I45" s="309"/>
      <c r="J45" s="309"/>
      <c r="K45" s="309"/>
      <c r="L45" s="309"/>
      <c r="M45" s="309"/>
      <c r="N45" s="351"/>
      <c r="O45" s="309"/>
      <c r="P45" s="309"/>
      <c r="Q45" s="309"/>
      <c r="R45" s="310"/>
      <c r="S45" s="156"/>
      <c r="T45" s="156"/>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c r="DG45" s="8"/>
      <c r="DH45" s="8"/>
      <c r="DI45" s="8"/>
      <c r="DJ45" s="8"/>
      <c r="DK45" s="8"/>
      <c r="DL45" s="8"/>
      <c r="DM45" s="8"/>
      <c r="DN45" s="8"/>
      <c r="DO45" s="8"/>
      <c r="DP45" s="8"/>
      <c r="DQ45" s="8"/>
      <c r="DR45" s="8"/>
      <c r="DS45" s="8"/>
      <c r="DT45" s="8"/>
      <c r="DU45" s="8"/>
      <c r="DV45" s="8"/>
      <c r="DW45" s="8"/>
      <c r="DX45" s="8"/>
      <c r="DY45" s="8"/>
      <c r="DZ45" s="8"/>
      <c r="EA45" s="8"/>
      <c r="EB45" s="8"/>
      <c r="EC45" s="8"/>
      <c r="ED45" s="8"/>
      <c r="EE45" s="8"/>
      <c r="EF45" s="8"/>
      <c r="EG45" s="8"/>
      <c r="EH45" s="8"/>
      <c r="EI45" s="8"/>
      <c r="EJ45" s="8"/>
      <c r="EK45" s="8"/>
      <c r="EL45" s="8"/>
      <c r="EM45" s="8"/>
      <c r="EN45" s="8"/>
      <c r="EO45" s="8"/>
      <c r="EP45" s="8"/>
      <c r="EQ45" s="8"/>
      <c r="ER45" s="8"/>
      <c r="ES45" s="8"/>
      <c r="ET45" s="8"/>
      <c r="EU45" s="8"/>
      <c r="EV45" s="8"/>
      <c r="EW45" s="8"/>
      <c r="EX45" s="8"/>
      <c r="EY45" s="8"/>
      <c r="EZ45" s="8"/>
      <c r="FA45" s="8"/>
      <c r="FB45" s="8"/>
      <c r="FC45" s="8"/>
      <c r="FD45" s="8"/>
      <c r="FE45" s="8"/>
      <c r="FF45" s="8"/>
      <c r="FG45" s="8"/>
      <c r="FH45" s="8"/>
      <c r="FI45" s="8"/>
      <c r="FJ45" s="8"/>
      <c r="FK45" s="8"/>
      <c r="FL45" s="8"/>
      <c r="FM45" s="8"/>
      <c r="FN45" s="8"/>
      <c r="FO45" s="8"/>
      <c r="FP45" s="8"/>
      <c r="FQ45" s="8"/>
      <c r="FR45" s="8"/>
      <c r="FS45" s="8"/>
      <c r="FT45" s="8"/>
      <c r="FU45" s="8"/>
      <c r="FV45" s="8"/>
      <c r="FW45" s="8"/>
      <c r="FX45" s="8"/>
      <c r="FY45" s="8"/>
      <c r="FZ45" s="8"/>
      <c r="GA45" s="8"/>
      <c r="GB45" s="8"/>
      <c r="GC45" s="8"/>
      <c r="GD45" s="8"/>
      <c r="GE45" s="8"/>
      <c r="GF45" s="8"/>
      <c r="GG45" s="8"/>
      <c r="GH45" s="8"/>
      <c r="GI45" s="8"/>
      <c r="GJ45" s="8"/>
    </row>
    <row r="46" spans="1:192" s="7" customFormat="1" ht="270.75" customHeight="1" x14ac:dyDescent="0.25">
      <c r="A46" s="299" t="s">
        <v>19</v>
      </c>
      <c r="B46" s="300" t="s">
        <v>53</v>
      </c>
      <c r="C46" s="299">
        <v>4</v>
      </c>
      <c r="D46" s="300" t="s">
        <v>189</v>
      </c>
      <c r="E46" s="323" t="s">
        <v>190</v>
      </c>
      <c r="F46" s="323" t="s">
        <v>191</v>
      </c>
      <c r="G46" s="324" t="s">
        <v>192</v>
      </c>
      <c r="H46" s="299" t="s">
        <v>66</v>
      </c>
      <c r="I46" s="324" t="s">
        <v>193</v>
      </c>
      <c r="J46" s="342">
        <v>44211</v>
      </c>
      <c r="K46" s="343">
        <v>44286</v>
      </c>
      <c r="L46" s="354" t="s">
        <v>175</v>
      </c>
      <c r="M46" s="350" t="s">
        <v>188</v>
      </c>
      <c r="N46" s="180" t="s">
        <v>550</v>
      </c>
      <c r="O46" s="344">
        <v>1</v>
      </c>
      <c r="P46" s="345" t="s">
        <v>62</v>
      </c>
      <c r="Q46" s="362" t="s">
        <v>551</v>
      </c>
      <c r="R46" s="302" t="s">
        <v>11</v>
      </c>
      <c r="S46" s="156"/>
      <c r="T46" s="156"/>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8"/>
      <c r="DQ46" s="8"/>
      <c r="DR46" s="8"/>
      <c r="DS46" s="8"/>
      <c r="DT46" s="8"/>
      <c r="DU46" s="8"/>
      <c r="DV46" s="8"/>
      <c r="DW46" s="8"/>
      <c r="DX46" s="8"/>
      <c r="DY46" s="8"/>
      <c r="DZ46" s="8"/>
      <c r="EA46" s="8"/>
      <c r="EB46" s="8"/>
      <c r="EC46" s="8"/>
      <c r="ED46" s="8"/>
      <c r="EE46" s="8"/>
      <c r="EF46" s="8"/>
      <c r="EG46" s="8"/>
      <c r="EH46" s="8"/>
      <c r="EI46" s="8"/>
      <c r="EJ46" s="8"/>
      <c r="EK46" s="8"/>
      <c r="EL46" s="8"/>
      <c r="EM46" s="8"/>
      <c r="EN46" s="8"/>
      <c r="EO46" s="8"/>
      <c r="EP46" s="8"/>
      <c r="EQ46" s="8"/>
      <c r="ER46" s="8"/>
      <c r="ES46" s="8"/>
      <c r="ET46" s="8"/>
      <c r="EU46" s="8"/>
      <c r="EV46" s="8"/>
      <c r="EW46" s="8"/>
      <c r="EX46" s="8"/>
      <c r="EY46" s="8"/>
      <c r="EZ46" s="8"/>
      <c r="FA46" s="8"/>
      <c r="FB46" s="8"/>
      <c r="FC46" s="8"/>
      <c r="FD46" s="8"/>
      <c r="FE46" s="8"/>
      <c r="FF46" s="8"/>
      <c r="FG46" s="8"/>
      <c r="FH46" s="8"/>
      <c r="FI46" s="8"/>
      <c r="FJ46" s="8"/>
      <c r="FK46" s="8"/>
      <c r="FL46" s="8"/>
      <c r="FM46" s="8"/>
      <c r="FN46" s="8"/>
      <c r="FO46" s="8"/>
      <c r="FP46" s="8"/>
      <c r="FQ46" s="8"/>
      <c r="FR46" s="8"/>
      <c r="FS46" s="8"/>
      <c r="FT46" s="8"/>
      <c r="FU46" s="8"/>
      <c r="FV46" s="8"/>
      <c r="FW46" s="8"/>
      <c r="FX46" s="8"/>
      <c r="FY46" s="8"/>
      <c r="FZ46" s="8"/>
      <c r="GA46" s="8"/>
      <c r="GB46" s="8"/>
      <c r="GC46" s="8"/>
      <c r="GD46" s="8"/>
      <c r="GE46" s="8"/>
      <c r="GF46" s="8"/>
      <c r="GG46" s="8"/>
      <c r="GH46" s="8"/>
      <c r="GI46" s="8"/>
      <c r="GJ46" s="8"/>
    </row>
    <row r="47" spans="1:192" s="7" customFormat="1" ht="174.75" customHeight="1" x14ac:dyDescent="0.25">
      <c r="A47" s="299"/>
      <c r="B47" s="300"/>
      <c r="C47" s="299"/>
      <c r="D47" s="300"/>
      <c r="E47" s="315"/>
      <c r="F47" s="315"/>
      <c r="G47" s="317"/>
      <c r="H47" s="312"/>
      <c r="I47" s="317"/>
      <c r="J47" s="326"/>
      <c r="K47" s="328"/>
      <c r="L47" s="330"/>
      <c r="M47" s="332"/>
      <c r="N47" s="180" t="s">
        <v>564</v>
      </c>
      <c r="O47" s="334"/>
      <c r="P47" s="320"/>
      <c r="Q47" s="363"/>
      <c r="R47" s="302"/>
      <c r="S47" s="156"/>
      <c r="T47" s="156"/>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c r="DG47" s="8"/>
      <c r="DH47" s="8"/>
      <c r="DI47" s="8"/>
      <c r="DJ47" s="8"/>
      <c r="DK47" s="8"/>
      <c r="DL47" s="8"/>
      <c r="DM47" s="8"/>
      <c r="DN47" s="8"/>
      <c r="DO47" s="8"/>
      <c r="DP47" s="8"/>
      <c r="DQ47" s="8"/>
      <c r="DR47" s="8"/>
      <c r="DS47" s="8"/>
      <c r="DT47" s="8"/>
      <c r="DU47" s="8"/>
      <c r="DV47" s="8"/>
      <c r="DW47" s="8"/>
      <c r="DX47" s="8"/>
      <c r="DY47" s="8"/>
      <c r="DZ47" s="8"/>
      <c r="EA47" s="8"/>
      <c r="EB47" s="8"/>
      <c r="EC47" s="8"/>
      <c r="ED47" s="8"/>
      <c r="EE47" s="8"/>
      <c r="EF47" s="8"/>
      <c r="EG47" s="8"/>
      <c r="EH47" s="8"/>
      <c r="EI47" s="8"/>
      <c r="EJ47" s="8"/>
      <c r="EK47" s="8"/>
      <c r="EL47" s="8"/>
      <c r="EM47" s="8"/>
      <c r="EN47" s="8"/>
      <c r="EO47" s="8"/>
      <c r="EP47" s="8"/>
      <c r="EQ47" s="8"/>
      <c r="ER47" s="8"/>
      <c r="ES47" s="8"/>
      <c r="ET47" s="8"/>
      <c r="EU47" s="8"/>
      <c r="EV47" s="8"/>
      <c r="EW47" s="8"/>
      <c r="EX47" s="8"/>
      <c r="EY47" s="8"/>
      <c r="EZ47" s="8"/>
      <c r="FA47" s="8"/>
      <c r="FB47" s="8"/>
      <c r="FC47" s="8"/>
      <c r="FD47" s="8"/>
      <c r="FE47" s="8"/>
      <c r="FF47" s="8"/>
      <c r="FG47" s="8"/>
      <c r="FH47" s="8"/>
      <c r="FI47" s="8"/>
      <c r="FJ47" s="8"/>
      <c r="FK47" s="8"/>
      <c r="FL47" s="8"/>
      <c r="FM47" s="8"/>
      <c r="FN47" s="8"/>
      <c r="FO47" s="8"/>
      <c r="FP47" s="8"/>
      <c r="FQ47" s="8"/>
      <c r="FR47" s="8"/>
      <c r="FS47" s="8"/>
      <c r="FT47" s="8"/>
      <c r="FU47" s="8"/>
      <c r="FV47" s="8"/>
      <c r="FW47" s="8"/>
      <c r="FX47" s="8"/>
      <c r="FY47" s="8"/>
      <c r="FZ47" s="8"/>
      <c r="GA47" s="8"/>
      <c r="GB47" s="8"/>
      <c r="GC47" s="8"/>
      <c r="GD47" s="8"/>
      <c r="GE47" s="8"/>
      <c r="GF47" s="8"/>
      <c r="GG47" s="8"/>
      <c r="GH47" s="8"/>
      <c r="GI47" s="8"/>
      <c r="GJ47" s="8"/>
    </row>
    <row r="48" spans="1:192" s="7" customFormat="1" ht="121.5" customHeight="1" x14ac:dyDescent="0.25">
      <c r="A48" s="299"/>
      <c r="B48" s="300"/>
      <c r="C48" s="299"/>
      <c r="D48" s="300"/>
      <c r="E48" s="314" t="s">
        <v>194</v>
      </c>
      <c r="F48" s="314" t="s">
        <v>195</v>
      </c>
      <c r="G48" s="316" t="s">
        <v>196</v>
      </c>
      <c r="H48" s="318" t="s">
        <v>58</v>
      </c>
      <c r="I48" s="316" t="s">
        <v>197</v>
      </c>
      <c r="J48" s="325">
        <v>44211</v>
      </c>
      <c r="K48" s="327">
        <v>44286</v>
      </c>
      <c r="L48" s="329" t="s">
        <v>175</v>
      </c>
      <c r="M48" s="331" t="s">
        <v>188</v>
      </c>
      <c r="N48" s="174" t="s">
        <v>553</v>
      </c>
      <c r="O48" s="333">
        <v>1</v>
      </c>
      <c r="P48" s="319" t="s">
        <v>62</v>
      </c>
      <c r="Q48" s="311" t="s">
        <v>552</v>
      </c>
      <c r="R48" s="302"/>
      <c r="S48" s="156"/>
      <c r="T48" s="156"/>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c r="DO48" s="8"/>
      <c r="DP48" s="8"/>
      <c r="DQ48" s="8"/>
      <c r="DR48" s="8"/>
      <c r="DS48" s="8"/>
      <c r="DT48" s="8"/>
      <c r="DU48" s="8"/>
      <c r="DV48" s="8"/>
      <c r="DW48" s="8"/>
      <c r="DX48" s="8"/>
      <c r="DY48" s="8"/>
      <c r="DZ48" s="8"/>
      <c r="EA48" s="8"/>
      <c r="EB48" s="8"/>
      <c r="EC48" s="8"/>
      <c r="ED48" s="8"/>
      <c r="EE48" s="8"/>
      <c r="EF48" s="8"/>
      <c r="EG48" s="8"/>
      <c r="EH48" s="8"/>
      <c r="EI48" s="8"/>
      <c r="EJ48" s="8"/>
      <c r="EK48" s="8"/>
      <c r="EL48" s="8"/>
      <c r="EM48" s="8"/>
      <c r="EN48" s="8"/>
      <c r="EO48" s="8"/>
      <c r="EP48" s="8"/>
      <c r="EQ48" s="8"/>
      <c r="ER48" s="8"/>
      <c r="ES48" s="8"/>
      <c r="ET48" s="8"/>
      <c r="EU48" s="8"/>
      <c r="EV48" s="8"/>
      <c r="EW48" s="8"/>
      <c r="EX48" s="8"/>
      <c r="EY48" s="8"/>
      <c r="EZ48" s="8"/>
      <c r="FA48" s="8"/>
      <c r="FB48" s="8"/>
      <c r="FC48" s="8"/>
      <c r="FD48" s="8"/>
      <c r="FE48" s="8"/>
      <c r="FF48" s="8"/>
      <c r="FG48" s="8"/>
      <c r="FH48" s="8"/>
      <c r="FI48" s="8"/>
      <c r="FJ48" s="8"/>
      <c r="FK48" s="8"/>
      <c r="FL48" s="8"/>
      <c r="FM48" s="8"/>
      <c r="FN48" s="8"/>
      <c r="FO48" s="8"/>
      <c r="FP48" s="8"/>
      <c r="FQ48" s="8"/>
      <c r="FR48" s="8"/>
      <c r="FS48" s="8"/>
      <c r="FT48" s="8"/>
      <c r="FU48" s="8"/>
      <c r="FV48" s="8"/>
      <c r="FW48" s="8"/>
      <c r="FX48" s="8"/>
      <c r="FY48" s="8"/>
      <c r="FZ48" s="8"/>
      <c r="GA48" s="8"/>
      <c r="GB48" s="8"/>
      <c r="GC48" s="8"/>
      <c r="GD48" s="8"/>
      <c r="GE48" s="8"/>
      <c r="GF48" s="8"/>
      <c r="GG48" s="8"/>
      <c r="GH48" s="8"/>
      <c r="GI48" s="8"/>
      <c r="GJ48" s="8"/>
    </row>
    <row r="49" spans="1:192" s="7" customFormat="1" ht="261" customHeight="1" thickBot="1" x14ac:dyDescent="0.3">
      <c r="A49" s="299"/>
      <c r="B49" s="300"/>
      <c r="C49" s="299"/>
      <c r="D49" s="300"/>
      <c r="E49" s="323"/>
      <c r="F49" s="323"/>
      <c r="G49" s="324"/>
      <c r="H49" s="299"/>
      <c r="I49" s="324"/>
      <c r="J49" s="342"/>
      <c r="K49" s="343"/>
      <c r="L49" s="354"/>
      <c r="M49" s="350"/>
      <c r="N49" s="181" t="s">
        <v>565</v>
      </c>
      <c r="O49" s="344"/>
      <c r="P49" s="345"/>
      <c r="Q49" s="300"/>
      <c r="R49" s="302"/>
      <c r="S49" s="156"/>
      <c r="T49" s="156"/>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c r="DQ49" s="8"/>
      <c r="DR49" s="8"/>
      <c r="DS49" s="8"/>
      <c r="DT49" s="8"/>
      <c r="DU49" s="8"/>
      <c r="DV49" s="8"/>
      <c r="DW49" s="8"/>
      <c r="DX49" s="8"/>
      <c r="DY49" s="8"/>
      <c r="DZ49" s="8"/>
      <c r="EA49" s="8"/>
      <c r="EB49" s="8"/>
      <c r="EC49" s="8"/>
      <c r="ED49" s="8"/>
      <c r="EE49" s="8"/>
      <c r="EF49" s="8"/>
      <c r="EG49" s="8"/>
      <c r="EH49" s="8"/>
      <c r="EI49" s="8"/>
      <c r="EJ49" s="8"/>
      <c r="EK49" s="8"/>
      <c r="EL49" s="8"/>
      <c r="EM49" s="8"/>
      <c r="EN49" s="8"/>
      <c r="EO49" s="8"/>
      <c r="EP49" s="8"/>
      <c r="EQ49" s="8"/>
      <c r="ER49" s="8"/>
      <c r="ES49" s="8"/>
      <c r="ET49" s="8"/>
      <c r="EU49" s="8"/>
      <c r="EV49" s="8"/>
      <c r="EW49" s="8"/>
      <c r="EX49" s="8"/>
      <c r="EY49" s="8"/>
      <c r="EZ49" s="8"/>
      <c r="FA49" s="8"/>
      <c r="FB49" s="8"/>
      <c r="FC49" s="8"/>
      <c r="FD49" s="8"/>
      <c r="FE49" s="8"/>
      <c r="FF49" s="8"/>
      <c r="FG49" s="8"/>
      <c r="FH49" s="8"/>
      <c r="FI49" s="8"/>
      <c r="FJ49" s="8"/>
      <c r="FK49" s="8"/>
      <c r="FL49" s="8"/>
      <c r="FM49" s="8"/>
      <c r="FN49" s="8"/>
      <c r="FO49" s="8"/>
      <c r="FP49" s="8"/>
      <c r="FQ49" s="8"/>
      <c r="FR49" s="8"/>
      <c r="FS49" s="8"/>
      <c r="FT49" s="8"/>
      <c r="FU49" s="8"/>
      <c r="FV49" s="8"/>
      <c r="FW49" s="8"/>
      <c r="FX49" s="8"/>
      <c r="FY49" s="8"/>
      <c r="FZ49" s="8"/>
      <c r="GA49" s="8"/>
      <c r="GB49" s="8"/>
      <c r="GC49" s="8"/>
      <c r="GD49" s="8"/>
      <c r="GE49" s="8"/>
      <c r="GF49" s="8"/>
      <c r="GG49" s="8"/>
      <c r="GH49" s="8"/>
      <c r="GI49" s="8"/>
      <c r="GJ49" s="8"/>
    </row>
    <row r="50" spans="1:192" s="9" customFormat="1" ht="15.75" thickBot="1" x14ac:dyDescent="0.3">
      <c r="A50" s="308"/>
      <c r="B50" s="309"/>
      <c r="C50" s="309"/>
      <c r="D50" s="309"/>
      <c r="E50" s="309"/>
      <c r="F50" s="309"/>
      <c r="G50" s="309"/>
      <c r="H50" s="309"/>
      <c r="I50" s="309"/>
      <c r="J50" s="309"/>
      <c r="K50" s="309"/>
      <c r="L50" s="309"/>
      <c r="M50" s="309"/>
      <c r="N50" s="309"/>
      <c r="O50" s="309"/>
      <c r="P50" s="309"/>
      <c r="Q50" s="309"/>
      <c r="R50" s="310"/>
      <c r="S50" s="156"/>
      <c r="T50" s="156"/>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c r="DG50" s="8"/>
      <c r="DH50" s="8"/>
      <c r="DI50" s="8"/>
      <c r="DJ50" s="8"/>
      <c r="DK50" s="8"/>
      <c r="DL50" s="8"/>
      <c r="DM50" s="8"/>
      <c r="DN50" s="8"/>
      <c r="DO50" s="8"/>
      <c r="DP50" s="8"/>
      <c r="DQ50" s="8"/>
      <c r="DR50" s="8"/>
      <c r="DS50" s="8"/>
      <c r="DT50" s="8"/>
      <c r="DU50" s="8"/>
      <c r="DV50" s="8"/>
      <c r="DW50" s="8"/>
      <c r="DX50" s="8"/>
      <c r="DY50" s="8"/>
      <c r="DZ50" s="8"/>
      <c r="EA50" s="8"/>
      <c r="EB50" s="8"/>
      <c r="EC50" s="8"/>
      <c r="ED50" s="8"/>
      <c r="EE50" s="8"/>
      <c r="EF50" s="8"/>
      <c r="EG50" s="8"/>
      <c r="EH50" s="8"/>
      <c r="EI50" s="8"/>
      <c r="EJ50" s="8"/>
      <c r="EK50" s="8"/>
      <c r="EL50" s="8"/>
      <c r="EM50" s="8"/>
      <c r="EN50" s="8"/>
      <c r="EO50" s="8"/>
      <c r="EP50" s="8"/>
      <c r="EQ50" s="8"/>
      <c r="ER50" s="8"/>
      <c r="ES50" s="8"/>
      <c r="ET50" s="8"/>
      <c r="EU50" s="8"/>
      <c r="EV50" s="8"/>
      <c r="EW50" s="8"/>
      <c r="EX50" s="8"/>
      <c r="EY50" s="8"/>
      <c r="EZ50" s="8"/>
      <c r="FA50" s="8"/>
      <c r="FB50" s="8"/>
      <c r="FC50" s="8"/>
      <c r="FD50" s="8"/>
      <c r="FE50" s="8"/>
      <c r="FF50" s="8"/>
      <c r="FG50" s="8"/>
      <c r="FH50" s="8"/>
      <c r="FI50" s="8"/>
      <c r="FJ50" s="8"/>
      <c r="FK50" s="8"/>
      <c r="FL50" s="8"/>
      <c r="FM50" s="8"/>
      <c r="FN50" s="8"/>
      <c r="FO50" s="8"/>
      <c r="FP50" s="8"/>
      <c r="FQ50" s="8"/>
      <c r="FR50" s="8"/>
      <c r="FS50" s="8"/>
      <c r="FT50" s="8"/>
      <c r="FU50" s="8"/>
      <c r="FV50" s="8"/>
      <c r="FW50" s="8"/>
      <c r="FX50" s="8"/>
      <c r="FY50" s="8"/>
      <c r="FZ50" s="8"/>
      <c r="GA50" s="8"/>
      <c r="GB50" s="8"/>
      <c r="GC50" s="8"/>
      <c r="GD50" s="8"/>
      <c r="GE50" s="8"/>
      <c r="GF50" s="8"/>
      <c r="GG50" s="8"/>
      <c r="GH50" s="8"/>
      <c r="GI50" s="8"/>
      <c r="GJ50" s="8"/>
    </row>
    <row r="51" spans="1:192" s="7" customFormat="1" ht="165" x14ac:dyDescent="0.25">
      <c r="A51" s="299" t="s">
        <v>19</v>
      </c>
      <c r="B51" s="300" t="s">
        <v>53</v>
      </c>
      <c r="C51" s="299">
        <v>5</v>
      </c>
      <c r="D51" s="300" t="s">
        <v>198</v>
      </c>
      <c r="E51" s="323" t="s">
        <v>199</v>
      </c>
      <c r="F51" s="166" t="s">
        <v>200</v>
      </c>
      <c r="G51" s="167" t="s">
        <v>201</v>
      </c>
      <c r="H51" s="99" t="s">
        <v>66</v>
      </c>
      <c r="I51" s="167" t="s">
        <v>202</v>
      </c>
      <c r="J51" s="168">
        <v>44185</v>
      </c>
      <c r="K51" s="113">
        <v>44561</v>
      </c>
      <c r="L51" s="182" t="s">
        <v>175</v>
      </c>
      <c r="M51" s="89" t="s">
        <v>113</v>
      </c>
      <c r="N51" s="98" t="s">
        <v>566</v>
      </c>
      <c r="O51" s="109">
        <v>1</v>
      </c>
      <c r="P51" s="93" t="s">
        <v>62</v>
      </c>
      <c r="Q51" s="98" t="s">
        <v>567</v>
      </c>
      <c r="R51" s="302" t="s">
        <v>11</v>
      </c>
      <c r="S51" s="156"/>
      <c r="T51" s="156"/>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c r="DG51" s="8"/>
      <c r="DH51" s="8"/>
      <c r="DI51" s="8"/>
      <c r="DJ51" s="8"/>
      <c r="DK51" s="8"/>
      <c r="DL51" s="8"/>
      <c r="DM51" s="8"/>
      <c r="DN51" s="8"/>
      <c r="DO51" s="8"/>
      <c r="DP51" s="8"/>
      <c r="DQ51" s="8"/>
      <c r="DR51" s="8"/>
      <c r="DS51" s="8"/>
      <c r="DT51" s="8"/>
      <c r="DU51" s="8"/>
      <c r="DV51" s="8"/>
      <c r="DW51" s="8"/>
      <c r="DX51" s="8"/>
      <c r="DY51" s="8"/>
      <c r="DZ51" s="8"/>
      <c r="EA51" s="8"/>
      <c r="EB51" s="8"/>
      <c r="EC51" s="8"/>
      <c r="ED51" s="8"/>
      <c r="EE51" s="8"/>
      <c r="EF51" s="8"/>
      <c r="EG51" s="8"/>
      <c r="EH51" s="8"/>
      <c r="EI51" s="8"/>
      <c r="EJ51" s="8"/>
      <c r="EK51" s="8"/>
      <c r="EL51" s="8"/>
      <c r="EM51" s="8"/>
      <c r="EN51" s="8"/>
      <c r="EO51" s="8"/>
      <c r="EP51" s="8"/>
      <c r="EQ51" s="8"/>
      <c r="ER51" s="8"/>
      <c r="ES51" s="8"/>
      <c r="ET51" s="8"/>
      <c r="EU51" s="8"/>
      <c r="EV51" s="8"/>
      <c r="EW51" s="8"/>
      <c r="EX51" s="8"/>
      <c r="EY51" s="8"/>
      <c r="EZ51" s="8"/>
      <c r="FA51" s="8"/>
      <c r="FB51" s="8"/>
      <c r="FC51" s="8"/>
      <c r="FD51" s="8"/>
      <c r="FE51" s="8"/>
      <c r="FF51" s="8"/>
      <c r="FG51" s="8"/>
      <c r="FH51" s="8"/>
      <c r="FI51" s="8"/>
      <c r="FJ51" s="8"/>
      <c r="FK51" s="8"/>
      <c r="FL51" s="8"/>
      <c r="FM51" s="8"/>
      <c r="FN51" s="8"/>
      <c r="FO51" s="8"/>
      <c r="FP51" s="8"/>
      <c r="FQ51" s="8"/>
      <c r="FR51" s="8"/>
      <c r="FS51" s="8"/>
      <c r="FT51" s="8"/>
      <c r="FU51" s="8"/>
      <c r="FV51" s="8"/>
      <c r="FW51" s="8"/>
      <c r="FX51" s="8"/>
      <c r="FY51" s="8"/>
      <c r="FZ51" s="8"/>
      <c r="GA51" s="8"/>
      <c r="GB51" s="8"/>
      <c r="GC51" s="8"/>
      <c r="GD51" s="8"/>
      <c r="GE51" s="8"/>
      <c r="GF51" s="8"/>
      <c r="GG51" s="8"/>
      <c r="GH51" s="8"/>
      <c r="GI51" s="8"/>
      <c r="GJ51" s="8"/>
    </row>
    <row r="52" spans="1:192" s="7" customFormat="1" ht="135.75" thickBot="1" x14ac:dyDescent="0.3">
      <c r="A52" s="299"/>
      <c r="B52" s="300"/>
      <c r="C52" s="299"/>
      <c r="D52" s="300"/>
      <c r="E52" s="323"/>
      <c r="F52" s="171" t="s">
        <v>203</v>
      </c>
      <c r="G52" s="172" t="s">
        <v>204</v>
      </c>
      <c r="H52" s="100" t="s">
        <v>58</v>
      </c>
      <c r="I52" s="172" t="s">
        <v>202</v>
      </c>
      <c r="J52" s="173">
        <v>44197</v>
      </c>
      <c r="K52" s="111">
        <v>44377</v>
      </c>
      <c r="L52" s="175" t="s">
        <v>175</v>
      </c>
      <c r="M52" s="88" t="s">
        <v>113</v>
      </c>
      <c r="N52" s="97" t="s">
        <v>568</v>
      </c>
      <c r="O52" s="106">
        <v>1</v>
      </c>
      <c r="P52" s="92" t="s">
        <v>62</v>
      </c>
      <c r="Q52" s="97" t="s">
        <v>554</v>
      </c>
      <c r="R52" s="302"/>
      <c r="S52" s="156"/>
      <c r="T52" s="156"/>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c r="DB52" s="8"/>
      <c r="DC52" s="8"/>
      <c r="DD52" s="8"/>
      <c r="DE52" s="8"/>
      <c r="DF52" s="8"/>
      <c r="DG52" s="8"/>
      <c r="DH52" s="8"/>
      <c r="DI52" s="8"/>
      <c r="DJ52" s="8"/>
      <c r="DK52" s="8"/>
      <c r="DL52" s="8"/>
      <c r="DM52" s="8"/>
      <c r="DN52" s="8"/>
      <c r="DO52" s="8"/>
      <c r="DP52" s="8"/>
      <c r="DQ52" s="8"/>
      <c r="DR52" s="8"/>
      <c r="DS52" s="8"/>
      <c r="DT52" s="8"/>
      <c r="DU52" s="8"/>
      <c r="DV52" s="8"/>
      <c r="DW52" s="8"/>
      <c r="DX52" s="8"/>
      <c r="DY52" s="8"/>
      <c r="DZ52" s="8"/>
      <c r="EA52" s="8"/>
      <c r="EB52" s="8"/>
      <c r="EC52" s="8"/>
      <c r="ED52" s="8"/>
      <c r="EE52" s="8"/>
      <c r="EF52" s="8"/>
      <c r="EG52" s="8"/>
      <c r="EH52" s="8"/>
      <c r="EI52" s="8"/>
      <c r="EJ52" s="8"/>
      <c r="EK52" s="8"/>
      <c r="EL52" s="8"/>
      <c r="EM52" s="8"/>
      <c r="EN52" s="8"/>
      <c r="EO52" s="8"/>
      <c r="EP52" s="8"/>
      <c r="EQ52" s="8"/>
      <c r="ER52" s="8"/>
      <c r="ES52" s="8"/>
      <c r="ET52" s="8"/>
      <c r="EU52" s="8"/>
      <c r="EV52" s="8"/>
      <c r="EW52" s="8"/>
      <c r="EX52" s="8"/>
      <c r="EY52" s="8"/>
      <c r="EZ52" s="8"/>
      <c r="FA52" s="8"/>
      <c r="FB52" s="8"/>
      <c r="FC52" s="8"/>
      <c r="FD52" s="8"/>
      <c r="FE52" s="8"/>
      <c r="FF52" s="8"/>
      <c r="FG52" s="8"/>
      <c r="FH52" s="8"/>
      <c r="FI52" s="8"/>
      <c r="FJ52" s="8"/>
      <c r="FK52" s="8"/>
      <c r="FL52" s="8"/>
      <c r="FM52" s="8"/>
      <c r="FN52" s="8"/>
      <c r="FO52" s="8"/>
      <c r="FP52" s="8"/>
      <c r="FQ52" s="8"/>
      <c r="FR52" s="8"/>
      <c r="FS52" s="8"/>
      <c r="FT52" s="8"/>
      <c r="FU52" s="8"/>
      <c r="FV52" s="8"/>
      <c r="FW52" s="8"/>
      <c r="FX52" s="8"/>
      <c r="FY52" s="8"/>
      <c r="FZ52" s="8"/>
      <c r="GA52" s="8"/>
      <c r="GB52" s="8"/>
      <c r="GC52" s="8"/>
      <c r="GD52" s="8"/>
      <c r="GE52" s="8"/>
      <c r="GF52" s="8"/>
      <c r="GG52" s="8"/>
      <c r="GH52" s="8"/>
      <c r="GI52" s="8"/>
      <c r="GJ52" s="8"/>
    </row>
    <row r="53" spans="1:192" s="9" customFormat="1" ht="15.75" thickBot="1" x14ac:dyDescent="0.3">
      <c r="A53" s="308"/>
      <c r="B53" s="309"/>
      <c r="C53" s="309"/>
      <c r="D53" s="309"/>
      <c r="E53" s="309"/>
      <c r="F53" s="309"/>
      <c r="G53" s="309"/>
      <c r="H53" s="309"/>
      <c r="I53" s="309"/>
      <c r="J53" s="309"/>
      <c r="K53" s="309"/>
      <c r="L53" s="309"/>
      <c r="M53" s="309"/>
      <c r="N53" s="309"/>
      <c r="O53" s="309"/>
      <c r="P53" s="309"/>
      <c r="Q53" s="309"/>
      <c r="R53" s="310"/>
      <c r="S53" s="156"/>
      <c r="T53" s="156"/>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c r="CW53" s="8"/>
      <c r="CX53" s="8"/>
      <c r="CY53" s="8"/>
      <c r="CZ53" s="8"/>
      <c r="DA53" s="8"/>
      <c r="DB53" s="8"/>
      <c r="DC53" s="8"/>
      <c r="DD53" s="8"/>
      <c r="DE53" s="8"/>
      <c r="DF53" s="8"/>
      <c r="DG53" s="8"/>
      <c r="DH53" s="8"/>
      <c r="DI53" s="8"/>
      <c r="DJ53" s="8"/>
      <c r="DK53" s="8"/>
      <c r="DL53" s="8"/>
      <c r="DM53" s="8"/>
      <c r="DN53" s="8"/>
      <c r="DO53" s="8"/>
      <c r="DP53" s="8"/>
      <c r="DQ53" s="8"/>
      <c r="DR53" s="8"/>
      <c r="DS53" s="8"/>
      <c r="DT53" s="8"/>
      <c r="DU53" s="8"/>
      <c r="DV53" s="8"/>
      <c r="DW53" s="8"/>
      <c r="DX53" s="8"/>
      <c r="DY53" s="8"/>
      <c r="DZ53" s="8"/>
      <c r="EA53" s="8"/>
      <c r="EB53" s="8"/>
      <c r="EC53" s="8"/>
      <c r="ED53" s="8"/>
      <c r="EE53" s="8"/>
      <c r="EF53" s="8"/>
      <c r="EG53" s="8"/>
      <c r="EH53" s="8"/>
      <c r="EI53" s="8"/>
      <c r="EJ53" s="8"/>
      <c r="EK53" s="8"/>
      <c r="EL53" s="8"/>
      <c r="EM53" s="8"/>
      <c r="EN53" s="8"/>
      <c r="EO53" s="8"/>
      <c r="EP53" s="8"/>
      <c r="EQ53" s="8"/>
      <c r="ER53" s="8"/>
      <c r="ES53" s="8"/>
      <c r="ET53" s="8"/>
      <c r="EU53" s="8"/>
      <c r="EV53" s="8"/>
      <c r="EW53" s="8"/>
      <c r="EX53" s="8"/>
      <c r="EY53" s="8"/>
      <c r="EZ53" s="8"/>
      <c r="FA53" s="8"/>
      <c r="FB53" s="8"/>
      <c r="FC53" s="8"/>
      <c r="FD53" s="8"/>
      <c r="FE53" s="8"/>
      <c r="FF53" s="8"/>
      <c r="FG53" s="8"/>
      <c r="FH53" s="8"/>
      <c r="FI53" s="8"/>
      <c r="FJ53" s="8"/>
      <c r="FK53" s="8"/>
      <c r="FL53" s="8"/>
      <c r="FM53" s="8"/>
      <c r="FN53" s="8"/>
      <c r="FO53" s="8"/>
      <c r="FP53" s="8"/>
      <c r="FQ53" s="8"/>
      <c r="FR53" s="8"/>
      <c r="FS53" s="8"/>
      <c r="FT53" s="8"/>
      <c r="FU53" s="8"/>
      <c r="FV53" s="8"/>
      <c r="FW53" s="8"/>
      <c r="FX53" s="8"/>
      <c r="FY53" s="8"/>
      <c r="FZ53" s="8"/>
      <c r="GA53" s="8"/>
      <c r="GB53" s="8"/>
      <c r="GC53" s="8"/>
      <c r="GD53" s="8"/>
      <c r="GE53" s="8"/>
      <c r="GF53" s="8"/>
      <c r="GG53" s="8"/>
      <c r="GH53" s="8"/>
      <c r="GI53" s="8"/>
      <c r="GJ53" s="8"/>
    </row>
    <row r="54" spans="1:192" s="7" customFormat="1" ht="196.5" customHeight="1" x14ac:dyDescent="0.25">
      <c r="A54" s="299" t="s">
        <v>19</v>
      </c>
      <c r="B54" s="300" t="s">
        <v>53</v>
      </c>
      <c r="C54" s="299">
        <v>6</v>
      </c>
      <c r="D54" s="300" t="s">
        <v>205</v>
      </c>
      <c r="E54" s="323" t="s">
        <v>569</v>
      </c>
      <c r="F54" s="323" t="s">
        <v>206</v>
      </c>
      <c r="G54" s="356" t="s">
        <v>207</v>
      </c>
      <c r="H54" s="299" t="s">
        <v>66</v>
      </c>
      <c r="I54" s="356" t="s">
        <v>208</v>
      </c>
      <c r="J54" s="342">
        <v>44256</v>
      </c>
      <c r="K54" s="343">
        <v>44347</v>
      </c>
      <c r="L54" s="182" t="s">
        <v>175</v>
      </c>
      <c r="M54" s="89" t="s">
        <v>113</v>
      </c>
      <c r="N54" s="98" t="s">
        <v>570</v>
      </c>
      <c r="O54" s="344">
        <v>1</v>
      </c>
      <c r="P54" s="345" t="s">
        <v>209</v>
      </c>
      <c r="Q54" s="355" t="s">
        <v>571</v>
      </c>
      <c r="R54" s="302" t="s">
        <v>12</v>
      </c>
      <c r="S54" s="156"/>
      <c r="T54" s="156"/>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c r="CW54" s="8"/>
      <c r="CX54" s="8"/>
      <c r="CY54" s="8"/>
      <c r="CZ54" s="8"/>
      <c r="DA54" s="8"/>
      <c r="DB54" s="8"/>
      <c r="DC54" s="8"/>
      <c r="DD54" s="8"/>
      <c r="DE54" s="8"/>
      <c r="DF54" s="8"/>
      <c r="DG54" s="8"/>
      <c r="DH54" s="8"/>
      <c r="DI54" s="8"/>
      <c r="DJ54" s="8"/>
      <c r="DK54" s="8"/>
      <c r="DL54" s="8"/>
      <c r="DM54" s="8"/>
      <c r="DN54" s="8"/>
      <c r="DO54" s="8"/>
      <c r="DP54" s="8"/>
      <c r="DQ54" s="8"/>
      <c r="DR54" s="8"/>
      <c r="DS54" s="8"/>
      <c r="DT54" s="8"/>
      <c r="DU54" s="8"/>
      <c r="DV54" s="8"/>
      <c r="DW54" s="8"/>
      <c r="DX54" s="8"/>
      <c r="DY54" s="8"/>
      <c r="DZ54" s="8"/>
      <c r="EA54" s="8"/>
      <c r="EB54" s="8"/>
      <c r="EC54" s="8"/>
      <c r="ED54" s="8"/>
      <c r="EE54" s="8"/>
      <c r="EF54" s="8"/>
      <c r="EG54" s="8"/>
      <c r="EH54" s="8"/>
      <c r="EI54" s="8"/>
      <c r="EJ54" s="8"/>
      <c r="EK54" s="8"/>
      <c r="EL54" s="8"/>
      <c r="EM54" s="8"/>
      <c r="EN54" s="8"/>
      <c r="EO54" s="8"/>
      <c r="EP54" s="8"/>
      <c r="EQ54" s="8"/>
      <c r="ER54" s="8"/>
      <c r="ES54" s="8"/>
      <c r="ET54" s="8"/>
      <c r="EU54" s="8"/>
      <c r="EV54" s="8"/>
      <c r="EW54" s="8"/>
      <c r="EX54" s="8"/>
      <c r="EY54" s="8"/>
      <c r="EZ54" s="8"/>
      <c r="FA54" s="8"/>
      <c r="FB54" s="8"/>
      <c r="FC54" s="8"/>
      <c r="FD54" s="8"/>
      <c r="FE54" s="8"/>
      <c r="FF54" s="8"/>
      <c r="FG54" s="8"/>
      <c r="FH54" s="8"/>
      <c r="FI54" s="8"/>
      <c r="FJ54" s="8"/>
      <c r="FK54" s="8"/>
      <c r="FL54" s="8"/>
      <c r="FM54" s="8"/>
      <c r="FN54" s="8"/>
      <c r="FO54" s="8"/>
      <c r="FP54" s="8"/>
      <c r="FQ54" s="8"/>
      <c r="FR54" s="8"/>
      <c r="FS54" s="8"/>
      <c r="FT54" s="8"/>
      <c r="FU54" s="8"/>
      <c r="FV54" s="8"/>
      <c r="FW54" s="8"/>
      <c r="FX54" s="8"/>
      <c r="FY54" s="8"/>
      <c r="FZ54" s="8"/>
      <c r="GA54" s="8"/>
      <c r="GB54" s="8"/>
      <c r="GC54" s="8"/>
      <c r="GD54" s="8"/>
      <c r="GE54" s="8"/>
      <c r="GF54" s="8"/>
      <c r="GG54" s="8"/>
      <c r="GH54" s="8"/>
      <c r="GI54" s="8"/>
    </row>
    <row r="55" spans="1:192" s="7" customFormat="1" ht="409.6" customHeight="1" x14ac:dyDescent="0.25">
      <c r="A55" s="299"/>
      <c r="B55" s="300"/>
      <c r="C55" s="299"/>
      <c r="D55" s="300"/>
      <c r="E55" s="323"/>
      <c r="F55" s="323"/>
      <c r="G55" s="356"/>
      <c r="H55" s="299"/>
      <c r="I55" s="356"/>
      <c r="J55" s="342"/>
      <c r="K55" s="343"/>
      <c r="L55" s="365">
        <v>45082</v>
      </c>
      <c r="M55" s="331" t="s">
        <v>131</v>
      </c>
      <c r="N55" s="364" t="s">
        <v>572</v>
      </c>
      <c r="O55" s="344"/>
      <c r="P55" s="345"/>
      <c r="Q55" s="355"/>
      <c r="R55" s="302"/>
      <c r="S55" s="156"/>
      <c r="T55" s="156"/>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c r="CW55" s="8"/>
      <c r="CX55" s="8"/>
      <c r="CY55" s="8"/>
      <c r="CZ55" s="8"/>
      <c r="DA55" s="8"/>
      <c r="DB55" s="8"/>
      <c r="DC55" s="8"/>
      <c r="DD55" s="8"/>
      <c r="DE55" s="8"/>
      <c r="DF55" s="8"/>
      <c r="DG55" s="8"/>
      <c r="DH55" s="8"/>
      <c r="DI55" s="8"/>
      <c r="DJ55" s="8"/>
      <c r="DK55" s="8"/>
      <c r="DL55" s="8"/>
      <c r="DM55" s="8"/>
      <c r="DN55" s="8"/>
      <c r="DO55" s="8"/>
      <c r="DP55" s="8"/>
      <c r="DQ55" s="8"/>
      <c r="DR55" s="8"/>
      <c r="DS55" s="8"/>
      <c r="DT55" s="8"/>
      <c r="DU55" s="8"/>
      <c r="DV55" s="8"/>
      <c r="DW55" s="8"/>
      <c r="DX55" s="8"/>
      <c r="DY55" s="8"/>
      <c r="DZ55" s="8"/>
      <c r="EA55" s="8"/>
      <c r="EB55" s="8"/>
      <c r="EC55" s="8"/>
      <c r="ED55" s="8"/>
      <c r="EE55" s="8"/>
      <c r="EF55" s="8"/>
      <c r="EG55" s="8"/>
      <c r="EH55" s="8"/>
      <c r="EI55" s="8"/>
      <c r="EJ55" s="8"/>
      <c r="EK55" s="8"/>
      <c r="EL55" s="8"/>
      <c r="EM55" s="8"/>
      <c r="EN55" s="8"/>
      <c r="EO55" s="8"/>
      <c r="EP55" s="8"/>
      <c r="EQ55" s="8"/>
      <c r="ER55" s="8"/>
      <c r="ES55" s="8"/>
      <c r="ET55" s="8"/>
      <c r="EU55" s="8"/>
      <c r="EV55" s="8"/>
      <c r="EW55" s="8"/>
      <c r="EX55" s="8"/>
      <c r="EY55" s="8"/>
      <c r="EZ55" s="8"/>
      <c r="FA55" s="8"/>
      <c r="FB55" s="8"/>
      <c r="FC55" s="8"/>
      <c r="FD55" s="8"/>
      <c r="FE55" s="8"/>
      <c r="FF55" s="8"/>
      <c r="FG55" s="8"/>
      <c r="FH55" s="8"/>
      <c r="FI55" s="8"/>
      <c r="FJ55" s="8"/>
      <c r="FK55" s="8"/>
      <c r="FL55" s="8"/>
      <c r="FM55" s="8"/>
      <c r="FN55" s="8"/>
      <c r="FO55" s="8"/>
      <c r="FP55" s="8"/>
      <c r="FQ55" s="8"/>
      <c r="FR55" s="8"/>
      <c r="FS55" s="8"/>
      <c r="FT55" s="8"/>
      <c r="FU55" s="8"/>
      <c r="FV55" s="8"/>
      <c r="FW55" s="8"/>
      <c r="FX55" s="8"/>
      <c r="FY55" s="8"/>
      <c r="FZ55" s="8"/>
      <c r="GA55" s="8"/>
      <c r="GB55" s="8"/>
      <c r="GC55" s="8"/>
      <c r="GD55" s="8"/>
      <c r="GE55" s="8"/>
      <c r="GF55" s="8"/>
      <c r="GG55" s="8"/>
      <c r="GH55" s="8"/>
      <c r="GI55" s="8"/>
    </row>
    <row r="56" spans="1:192" s="7" customFormat="1" ht="124.5" customHeight="1" x14ac:dyDescent="0.25">
      <c r="A56" s="299"/>
      <c r="B56" s="300"/>
      <c r="C56" s="299"/>
      <c r="D56" s="300"/>
      <c r="E56" s="323"/>
      <c r="F56" s="315"/>
      <c r="G56" s="357"/>
      <c r="H56" s="312"/>
      <c r="I56" s="357"/>
      <c r="J56" s="326"/>
      <c r="K56" s="328"/>
      <c r="L56" s="349"/>
      <c r="M56" s="332"/>
      <c r="N56" s="358"/>
      <c r="O56" s="334"/>
      <c r="P56" s="320"/>
      <c r="Q56" s="355"/>
      <c r="R56" s="302"/>
      <c r="S56" s="156"/>
      <c r="T56" s="156"/>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c r="CW56" s="8"/>
      <c r="CX56" s="8"/>
      <c r="CY56" s="8"/>
      <c r="CZ56" s="8"/>
      <c r="DA56" s="8"/>
      <c r="DB56" s="8"/>
      <c r="DC56" s="8"/>
      <c r="DD56" s="8"/>
      <c r="DE56" s="8"/>
      <c r="DF56" s="8"/>
      <c r="DG56" s="8"/>
      <c r="DH56" s="8"/>
      <c r="DI56" s="8"/>
      <c r="DJ56" s="8"/>
      <c r="DK56" s="8"/>
      <c r="DL56" s="8"/>
      <c r="DM56" s="8"/>
      <c r="DN56" s="8"/>
      <c r="DO56" s="8"/>
      <c r="DP56" s="8"/>
      <c r="DQ56" s="8"/>
      <c r="DR56" s="8"/>
      <c r="DS56" s="8"/>
      <c r="DT56" s="8"/>
      <c r="DU56" s="8"/>
      <c r="DV56" s="8"/>
      <c r="DW56" s="8"/>
      <c r="DX56" s="8"/>
      <c r="DY56" s="8"/>
      <c r="DZ56" s="8"/>
      <c r="EA56" s="8"/>
      <c r="EB56" s="8"/>
      <c r="EC56" s="8"/>
      <c r="ED56" s="8"/>
      <c r="EE56" s="8"/>
      <c r="EF56" s="8"/>
      <c r="EG56" s="8"/>
      <c r="EH56" s="8"/>
      <c r="EI56" s="8"/>
      <c r="EJ56" s="8"/>
      <c r="EK56" s="8"/>
      <c r="EL56" s="8"/>
      <c r="EM56" s="8"/>
      <c r="EN56" s="8"/>
      <c r="EO56" s="8"/>
      <c r="EP56" s="8"/>
      <c r="EQ56" s="8"/>
      <c r="ER56" s="8"/>
      <c r="ES56" s="8"/>
      <c r="ET56" s="8"/>
      <c r="EU56" s="8"/>
      <c r="EV56" s="8"/>
      <c r="EW56" s="8"/>
      <c r="EX56" s="8"/>
      <c r="EY56" s="8"/>
      <c r="EZ56" s="8"/>
      <c r="FA56" s="8"/>
      <c r="FB56" s="8"/>
      <c r="FC56" s="8"/>
      <c r="FD56" s="8"/>
      <c r="FE56" s="8"/>
      <c r="FF56" s="8"/>
      <c r="FG56" s="8"/>
      <c r="FH56" s="8"/>
      <c r="FI56" s="8"/>
      <c r="FJ56" s="8"/>
      <c r="FK56" s="8"/>
      <c r="FL56" s="8"/>
      <c r="FM56" s="8"/>
      <c r="FN56" s="8"/>
      <c r="FO56" s="8"/>
      <c r="FP56" s="8"/>
      <c r="FQ56" s="8"/>
      <c r="FR56" s="8"/>
      <c r="FS56" s="8"/>
      <c r="FT56" s="8"/>
      <c r="FU56" s="8"/>
      <c r="FV56" s="8"/>
      <c r="FW56" s="8"/>
      <c r="FX56" s="8"/>
      <c r="FY56" s="8"/>
      <c r="FZ56" s="8"/>
      <c r="GA56" s="8"/>
      <c r="GB56" s="8"/>
      <c r="GC56" s="8"/>
      <c r="GD56" s="8"/>
      <c r="GE56" s="8"/>
      <c r="GF56" s="8"/>
      <c r="GG56" s="8"/>
      <c r="GH56" s="8"/>
      <c r="GI56" s="8"/>
    </row>
    <row r="57" spans="1:192" s="7" customFormat="1" ht="178.5" customHeight="1" x14ac:dyDescent="0.25">
      <c r="A57" s="299"/>
      <c r="B57" s="300"/>
      <c r="C57" s="299"/>
      <c r="D57" s="300"/>
      <c r="E57" s="323"/>
      <c r="F57" s="314" t="s">
        <v>210</v>
      </c>
      <c r="G57" s="316" t="s">
        <v>192</v>
      </c>
      <c r="H57" s="318" t="s">
        <v>66</v>
      </c>
      <c r="I57" s="316" t="s">
        <v>193</v>
      </c>
      <c r="J57" s="325">
        <v>44256</v>
      </c>
      <c r="K57" s="327">
        <v>44926</v>
      </c>
      <c r="L57" s="183" t="s">
        <v>175</v>
      </c>
      <c r="M57" s="95" t="s">
        <v>113</v>
      </c>
      <c r="N57" s="27" t="s">
        <v>573</v>
      </c>
      <c r="O57" s="333">
        <v>0</v>
      </c>
      <c r="P57" s="319" t="s">
        <v>211</v>
      </c>
      <c r="Q57" s="355"/>
      <c r="R57" s="302"/>
      <c r="S57" s="156"/>
      <c r="T57" s="156"/>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c r="CW57" s="8"/>
      <c r="CX57" s="8"/>
      <c r="CY57" s="8"/>
      <c r="CZ57" s="8"/>
      <c r="DA57" s="8"/>
      <c r="DB57" s="8"/>
      <c r="DC57" s="8"/>
      <c r="DD57" s="8"/>
      <c r="DE57" s="8"/>
      <c r="DF57" s="8"/>
      <c r="DG57" s="8"/>
      <c r="DH57" s="8"/>
      <c r="DI57" s="8"/>
      <c r="DJ57" s="8"/>
      <c r="DK57" s="8"/>
      <c r="DL57" s="8"/>
      <c r="DM57" s="8"/>
      <c r="DN57" s="8"/>
      <c r="DO57" s="8"/>
      <c r="DP57" s="8"/>
      <c r="DQ57" s="8"/>
      <c r="DR57" s="8"/>
      <c r="DS57" s="8"/>
      <c r="DT57" s="8"/>
      <c r="DU57" s="8"/>
      <c r="DV57" s="8"/>
      <c r="DW57" s="8"/>
      <c r="DX57" s="8"/>
      <c r="DY57" s="8"/>
      <c r="DZ57" s="8"/>
      <c r="EA57" s="8"/>
      <c r="EB57" s="8"/>
      <c r="EC57" s="8"/>
      <c r="ED57" s="8"/>
      <c r="EE57" s="8"/>
      <c r="EF57" s="8"/>
      <c r="EG57" s="8"/>
      <c r="EH57" s="8"/>
      <c r="EI57" s="8"/>
      <c r="EJ57" s="8"/>
      <c r="EK57" s="8"/>
      <c r="EL57" s="8"/>
      <c r="EM57" s="8"/>
      <c r="EN57" s="8"/>
      <c r="EO57" s="8"/>
      <c r="EP57" s="8"/>
      <c r="EQ57" s="8"/>
      <c r="ER57" s="8"/>
      <c r="ES57" s="8"/>
      <c r="ET57" s="8"/>
      <c r="EU57" s="8"/>
      <c r="EV57" s="8"/>
      <c r="EW57" s="8"/>
      <c r="EX57" s="8"/>
      <c r="EY57" s="8"/>
      <c r="EZ57" s="8"/>
      <c r="FA57" s="8"/>
      <c r="FB57" s="8"/>
      <c r="FC57" s="8"/>
      <c r="FD57" s="8"/>
      <c r="FE57" s="8"/>
      <c r="FF57" s="8"/>
      <c r="FG57" s="8"/>
      <c r="FH57" s="8"/>
      <c r="FI57" s="8"/>
      <c r="FJ57" s="8"/>
      <c r="FK57" s="8"/>
      <c r="FL57" s="8"/>
      <c r="FM57" s="8"/>
      <c r="FN57" s="8"/>
      <c r="FO57" s="8"/>
      <c r="FP57" s="8"/>
      <c r="FQ57" s="8"/>
      <c r="FR57" s="8"/>
      <c r="FS57" s="8"/>
      <c r="FT57" s="8"/>
      <c r="FU57" s="8"/>
      <c r="FV57" s="8"/>
      <c r="FW57" s="8"/>
      <c r="FX57" s="8"/>
      <c r="FY57" s="8"/>
      <c r="FZ57" s="8"/>
      <c r="GA57" s="8"/>
      <c r="GB57" s="8"/>
      <c r="GC57" s="8"/>
      <c r="GD57" s="8"/>
      <c r="GE57" s="8"/>
      <c r="GF57" s="8"/>
      <c r="GG57" s="8"/>
      <c r="GH57" s="8"/>
      <c r="GI57" s="8"/>
    </row>
    <row r="58" spans="1:192" s="7" customFormat="1" ht="200.1" customHeight="1" x14ac:dyDescent="0.25">
      <c r="A58" s="299"/>
      <c r="B58" s="300"/>
      <c r="C58" s="299"/>
      <c r="D58" s="300"/>
      <c r="E58" s="323"/>
      <c r="F58" s="315"/>
      <c r="G58" s="317"/>
      <c r="H58" s="312"/>
      <c r="I58" s="317"/>
      <c r="J58" s="326"/>
      <c r="K58" s="328"/>
      <c r="L58" s="183">
        <v>45070</v>
      </c>
      <c r="M58" s="95" t="s">
        <v>131</v>
      </c>
      <c r="N58" s="27" t="s">
        <v>547</v>
      </c>
      <c r="O58" s="334"/>
      <c r="P58" s="320"/>
      <c r="Q58" s="355"/>
      <c r="R58" s="302"/>
      <c r="S58" s="156"/>
      <c r="T58" s="156"/>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c r="CW58" s="8"/>
      <c r="CX58" s="8"/>
      <c r="CY58" s="8"/>
      <c r="CZ58" s="8"/>
      <c r="DA58" s="8"/>
      <c r="DB58" s="8"/>
      <c r="DC58" s="8"/>
      <c r="DD58" s="8"/>
      <c r="DE58" s="8"/>
      <c r="DF58" s="8"/>
      <c r="DG58" s="8"/>
      <c r="DH58" s="8"/>
      <c r="DI58" s="8"/>
      <c r="DJ58" s="8"/>
      <c r="DK58" s="8"/>
      <c r="DL58" s="8"/>
      <c r="DM58" s="8"/>
      <c r="DN58" s="8"/>
      <c r="DO58" s="8"/>
      <c r="DP58" s="8"/>
      <c r="DQ58" s="8"/>
      <c r="DR58" s="8"/>
      <c r="DS58" s="8"/>
      <c r="DT58" s="8"/>
      <c r="DU58" s="8"/>
      <c r="DV58" s="8"/>
      <c r="DW58" s="8"/>
      <c r="DX58" s="8"/>
      <c r="DY58" s="8"/>
      <c r="DZ58" s="8"/>
      <c r="EA58" s="8"/>
      <c r="EB58" s="8"/>
      <c r="EC58" s="8"/>
      <c r="ED58" s="8"/>
      <c r="EE58" s="8"/>
      <c r="EF58" s="8"/>
      <c r="EG58" s="8"/>
      <c r="EH58" s="8"/>
      <c r="EI58" s="8"/>
      <c r="EJ58" s="8"/>
      <c r="EK58" s="8"/>
      <c r="EL58" s="8"/>
      <c r="EM58" s="8"/>
      <c r="EN58" s="8"/>
      <c r="EO58" s="8"/>
      <c r="EP58" s="8"/>
      <c r="EQ58" s="8"/>
      <c r="ER58" s="8"/>
      <c r="ES58" s="8"/>
      <c r="ET58" s="8"/>
      <c r="EU58" s="8"/>
      <c r="EV58" s="8"/>
      <c r="EW58" s="8"/>
      <c r="EX58" s="8"/>
      <c r="EY58" s="8"/>
      <c r="EZ58" s="8"/>
      <c r="FA58" s="8"/>
      <c r="FB58" s="8"/>
      <c r="FC58" s="8"/>
      <c r="FD58" s="8"/>
      <c r="FE58" s="8"/>
      <c r="FF58" s="8"/>
      <c r="FG58" s="8"/>
      <c r="FH58" s="8"/>
      <c r="FI58" s="8"/>
      <c r="FJ58" s="8"/>
      <c r="FK58" s="8"/>
      <c r="FL58" s="8"/>
      <c r="FM58" s="8"/>
      <c r="FN58" s="8"/>
      <c r="FO58" s="8"/>
      <c r="FP58" s="8"/>
      <c r="FQ58" s="8"/>
      <c r="FR58" s="8"/>
      <c r="FS58" s="8"/>
      <c r="FT58" s="8"/>
      <c r="FU58" s="8"/>
      <c r="FV58" s="8"/>
      <c r="FW58" s="8"/>
      <c r="FX58" s="8"/>
      <c r="FY58" s="8"/>
      <c r="FZ58" s="8"/>
      <c r="GA58" s="8"/>
      <c r="GB58" s="8"/>
      <c r="GC58" s="8"/>
      <c r="GD58" s="8"/>
      <c r="GE58" s="8"/>
      <c r="GF58" s="8"/>
      <c r="GG58" s="8"/>
      <c r="GH58" s="8"/>
      <c r="GI58" s="8"/>
    </row>
    <row r="59" spans="1:192" s="7" customFormat="1" ht="195" customHeight="1" x14ac:dyDescent="0.25">
      <c r="A59" s="299"/>
      <c r="B59" s="300"/>
      <c r="C59" s="299"/>
      <c r="D59" s="300"/>
      <c r="E59" s="323"/>
      <c r="F59" s="314" t="s">
        <v>212</v>
      </c>
      <c r="G59" s="316" t="s">
        <v>213</v>
      </c>
      <c r="H59" s="318" t="s">
        <v>58</v>
      </c>
      <c r="I59" s="316" t="s">
        <v>214</v>
      </c>
      <c r="J59" s="325">
        <v>44317</v>
      </c>
      <c r="K59" s="327">
        <v>44926</v>
      </c>
      <c r="L59" s="183" t="s">
        <v>175</v>
      </c>
      <c r="M59" s="95" t="s">
        <v>113</v>
      </c>
      <c r="N59" s="27" t="s">
        <v>574</v>
      </c>
      <c r="O59" s="333">
        <v>0</v>
      </c>
      <c r="P59" s="319" t="s">
        <v>211</v>
      </c>
      <c r="Q59" s="355"/>
      <c r="R59" s="302"/>
      <c r="S59" s="156"/>
      <c r="T59" s="156"/>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c r="CW59" s="8"/>
      <c r="CX59" s="8"/>
      <c r="CY59" s="8"/>
      <c r="CZ59" s="8"/>
      <c r="DA59" s="8"/>
      <c r="DB59" s="8"/>
      <c r="DC59" s="8"/>
      <c r="DD59" s="8"/>
      <c r="DE59" s="8"/>
      <c r="DF59" s="8"/>
      <c r="DG59" s="8"/>
      <c r="DH59" s="8"/>
      <c r="DI59" s="8"/>
      <c r="DJ59" s="8"/>
      <c r="DK59" s="8"/>
      <c r="DL59" s="8"/>
      <c r="DM59" s="8"/>
      <c r="DN59" s="8"/>
      <c r="DO59" s="8"/>
      <c r="DP59" s="8"/>
      <c r="DQ59" s="8"/>
      <c r="DR59" s="8"/>
      <c r="DS59" s="8"/>
      <c r="DT59" s="8"/>
      <c r="DU59" s="8"/>
      <c r="DV59" s="8"/>
      <c r="DW59" s="8"/>
      <c r="DX59" s="8"/>
      <c r="DY59" s="8"/>
      <c r="DZ59" s="8"/>
      <c r="EA59" s="8"/>
      <c r="EB59" s="8"/>
      <c r="EC59" s="8"/>
      <c r="ED59" s="8"/>
      <c r="EE59" s="8"/>
      <c r="EF59" s="8"/>
      <c r="EG59" s="8"/>
      <c r="EH59" s="8"/>
      <c r="EI59" s="8"/>
      <c r="EJ59" s="8"/>
      <c r="EK59" s="8"/>
      <c r="EL59" s="8"/>
      <c r="EM59" s="8"/>
      <c r="EN59" s="8"/>
      <c r="EO59" s="8"/>
      <c r="EP59" s="8"/>
      <c r="EQ59" s="8"/>
      <c r="ER59" s="8"/>
      <c r="ES59" s="8"/>
      <c r="ET59" s="8"/>
      <c r="EU59" s="8"/>
      <c r="EV59" s="8"/>
      <c r="EW59" s="8"/>
      <c r="EX59" s="8"/>
      <c r="EY59" s="8"/>
      <c r="EZ59" s="8"/>
      <c r="FA59" s="8"/>
      <c r="FB59" s="8"/>
      <c r="FC59" s="8"/>
      <c r="FD59" s="8"/>
      <c r="FE59" s="8"/>
      <c r="FF59" s="8"/>
      <c r="FG59" s="8"/>
      <c r="FH59" s="8"/>
      <c r="FI59" s="8"/>
      <c r="FJ59" s="8"/>
      <c r="FK59" s="8"/>
      <c r="FL59" s="8"/>
      <c r="FM59" s="8"/>
      <c r="FN59" s="8"/>
      <c r="FO59" s="8"/>
      <c r="FP59" s="8"/>
      <c r="FQ59" s="8"/>
      <c r="FR59" s="8"/>
      <c r="FS59" s="8"/>
      <c r="FT59" s="8"/>
      <c r="FU59" s="8"/>
      <c r="FV59" s="8"/>
      <c r="FW59" s="8"/>
      <c r="FX59" s="8"/>
      <c r="FY59" s="8"/>
      <c r="FZ59" s="8"/>
      <c r="GA59" s="8"/>
      <c r="GB59" s="8"/>
      <c r="GC59" s="8"/>
      <c r="GD59" s="8"/>
      <c r="GE59" s="8"/>
      <c r="GF59" s="8"/>
      <c r="GG59" s="8"/>
      <c r="GH59" s="8"/>
      <c r="GI59" s="8"/>
      <c r="GJ59" s="8"/>
    </row>
    <row r="60" spans="1:192" s="7" customFormat="1" ht="213" customHeight="1" thickBot="1" x14ac:dyDescent="0.3">
      <c r="A60" s="299"/>
      <c r="B60" s="300"/>
      <c r="C60" s="299"/>
      <c r="D60" s="300"/>
      <c r="E60" s="323"/>
      <c r="F60" s="323"/>
      <c r="G60" s="324"/>
      <c r="H60" s="299"/>
      <c r="I60" s="324"/>
      <c r="J60" s="342"/>
      <c r="K60" s="343"/>
      <c r="L60" s="184">
        <v>45092</v>
      </c>
      <c r="M60" s="88" t="s">
        <v>131</v>
      </c>
      <c r="N60" s="91" t="s">
        <v>575</v>
      </c>
      <c r="O60" s="344"/>
      <c r="P60" s="345"/>
      <c r="Q60" s="355"/>
      <c r="R60" s="302"/>
      <c r="S60" s="156"/>
      <c r="T60" s="156"/>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c r="CW60" s="8"/>
      <c r="CX60" s="8"/>
      <c r="CY60" s="8"/>
      <c r="CZ60" s="8"/>
      <c r="DA60" s="8"/>
      <c r="DB60" s="8"/>
      <c r="DC60" s="8"/>
      <c r="DD60" s="8"/>
      <c r="DE60" s="8"/>
      <c r="DF60" s="8"/>
      <c r="DG60" s="8"/>
      <c r="DH60" s="8"/>
      <c r="DI60" s="8"/>
      <c r="DJ60" s="8"/>
      <c r="DK60" s="8"/>
      <c r="DL60" s="8"/>
      <c r="DM60" s="8"/>
      <c r="DN60" s="8"/>
      <c r="DO60" s="8"/>
      <c r="DP60" s="8"/>
      <c r="DQ60" s="8"/>
      <c r="DR60" s="8"/>
      <c r="DS60" s="8"/>
      <c r="DT60" s="8"/>
      <c r="DU60" s="8"/>
      <c r="DV60" s="8"/>
      <c r="DW60" s="8"/>
      <c r="DX60" s="8"/>
      <c r="DY60" s="8"/>
      <c r="DZ60" s="8"/>
      <c r="EA60" s="8"/>
      <c r="EB60" s="8"/>
      <c r="EC60" s="8"/>
      <c r="ED60" s="8"/>
      <c r="EE60" s="8"/>
      <c r="EF60" s="8"/>
      <c r="EG60" s="8"/>
      <c r="EH60" s="8"/>
      <c r="EI60" s="8"/>
      <c r="EJ60" s="8"/>
      <c r="EK60" s="8"/>
      <c r="EL60" s="8"/>
      <c r="EM60" s="8"/>
      <c r="EN60" s="8"/>
      <c r="EO60" s="8"/>
      <c r="EP60" s="8"/>
      <c r="EQ60" s="8"/>
      <c r="ER60" s="8"/>
      <c r="ES60" s="8"/>
      <c r="ET60" s="8"/>
      <c r="EU60" s="8"/>
      <c r="EV60" s="8"/>
      <c r="EW60" s="8"/>
      <c r="EX60" s="8"/>
      <c r="EY60" s="8"/>
      <c r="EZ60" s="8"/>
      <c r="FA60" s="8"/>
      <c r="FB60" s="8"/>
      <c r="FC60" s="8"/>
      <c r="FD60" s="8"/>
      <c r="FE60" s="8"/>
      <c r="FF60" s="8"/>
      <c r="FG60" s="8"/>
      <c r="FH60" s="8"/>
      <c r="FI60" s="8"/>
      <c r="FJ60" s="8"/>
      <c r="FK60" s="8"/>
      <c r="FL60" s="8"/>
      <c r="FM60" s="8"/>
      <c r="FN60" s="8"/>
      <c r="FO60" s="8"/>
      <c r="FP60" s="8"/>
      <c r="FQ60" s="8"/>
      <c r="FR60" s="8"/>
      <c r="FS60" s="8"/>
      <c r="FT60" s="8"/>
      <c r="FU60" s="8"/>
      <c r="FV60" s="8"/>
      <c r="FW60" s="8"/>
      <c r="FX60" s="8"/>
      <c r="FY60" s="8"/>
      <c r="FZ60" s="8"/>
      <c r="GA60" s="8"/>
      <c r="GB60" s="8"/>
      <c r="GC60" s="8"/>
      <c r="GD60" s="8"/>
      <c r="GE60" s="8"/>
      <c r="GF60" s="8"/>
      <c r="GG60" s="8"/>
      <c r="GH60" s="8"/>
      <c r="GI60" s="8"/>
      <c r="GJ60" s="8"/>
    </row>
    <row r="61" spans="1:192" s="9" customFormat="1" ht="15.75" thickBot="1" x14ac:dyDescent="0.3">
      <c r="A61" s="308"/>
      <c r="B61" s="309"/>
      <c r="C61" s="309"/>
      <c r="D61" s="309"/>
      <c r="E61" s="309"/>
      <c r="F61" s="309"/>
      <c r="G61" s="309"/>
      <c r="H61" s="309"/>
      <c r="I61" s="309"/>
      <c r="J61" s="309"/>
      <c r="K61" s="309"/>
      <c r="L61" s="309"/>
      <c r="M61" s="309"/>
      <c r="N61" s="309"/>
      <c r="O61" s="309"/>
      <c r="P61" s="309"/>
      <c r="Q61" s="309"/>
      <c r="R61" s="310"/>
      <c r="S61" s="156"/>
      <c r="T61" s="156"/>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U61" s="8"/>
      <c r="CV61" s="8"/>
      <c r="CW61" s="8"/>
      <c r="CX61" s="8"/>
      <c r="CY61" s="8"/>
      <c r="CZ61" s="8"/>
      <c r="DA61" s="8"/>
      <c r="DB61" s="8"/>
      <c r="DC61" s="8"/>
      <c r="DD61" s="8"/>
      <c r="DE61" s="8"/>
      <c r="DF61" s="8"/>
      <c r="DG61" s="8"/>
      <c r="DH61" s="8"/>
      <c r="DI61" s="8"/>
      <c r="DJ61" s="8"/>
      <c r="DK61" s="8"/>
      <c r="DL61" s="8"/>
      <c r="DM61" s="8"/>
      <c r="DN61" s="8"/>
      <c r="DO61" s="8"/>
      <c r="DP61" s="8"/>
      <c r="DQ61" s="8"/>
      <c r="DR61" s="8"/>
      <c r="DS61" s="8"/>
      <c r="DT61" s="8"/>
      <c r="DU61" s="8"/>
      <c r="DV61" s="8"/>
      <c r="DW61" s="8"/>
      <c r="DX61" s="8"/>
      <c r="DY61" s="8"/>
      <c r="DZ61" s="8"/>
      <c r="EA61" s="8"/>
      <c r="EB61" s="8"/>
      <c r="EC61" s="8"/>
      <c r="ED61" s="8"/>
      <c r="EE61" s="8"/>
      <c r="EF61" s="8"/>
      <c r="EG61" s="8"/>
      <c r="EH61" s="8"/>
      <c r="EI61" s="8"/>
      <c r="EJ61" s="8"/>
      <c r="EK61" s="8"/>
      <c r="EL61" s="8"/>
      <c r="EM61" s="8"/>
      <c r="EN61" s="8"/>
      <c r="EO61" s="8"/>
      <c r="EP61" s="8"/>
      <c r="EQ61" s="8"/>
      <c r="ER61" s="8"/>
      <c r="ES61" s="8"/>
      <c r="ET61" s="8"/>
      <c r="EU61" s="8"/>
      <c r="EV61" s="8"/>
      <c r="EW61" s="8"/>
      <c r="EX61" s="8"/>
      <c r="EY61" s="8"/>
      <c r="EZ61" s="8"/>
      <c r="FA61" s="8"/>
      <c r="FB61" s="8"/>
      <c r="FC61" s="8"/>
      <c r="FD61" s="8"/>
      <c r="FE61" s="8"/>
      <c r="FF61" s="8"/>
      <c r="FG61" s="8"/>
      <c r="FH61" s="8"/>
      <c r="FI61" s="8"/>
      <c r="FJ61" s="8"/>
      <c r="FK61" s="8"/>
      <c r="FL61" s="8"/>
      <c r="FM61" s="8"/>
      <c r="FN61" s="8"/>
      <c r="FO61" s="8"/>
      <c r="FP61" s="8"/>
      <c r="FQ61" s="8"/>
      <c r="FR61" s="8"/>
      <c r="FS61" s="8"/>
      <c r="FT61" s="8"/>
      <c r="FU61" s="8"/>
      <c r="FV61" s="8"/>
      <c r="FW61" s="8"/>
      <c r="FX61" s="8"/>
      <c r="FY61" s="8"/>
      <c r="FZ61" s="8"/>
      <c r="GA61" s="8"/>
      <c r="GB61" s="8"/>
      <c r="GC61" s="8"/>
      <c r="GD61" s="8"/>
      <c r="GE61" s="8"/>
      <c r="GF61" s="8"/>
      <c r="GG61" s="8"/>
      <c r="GH61" s="8"/>
      <c r="GI61" s="8"/>
      <c r="GJ61" s="8"/>
    </row>
    <row r="62" spans="1:192" s="7" customFormat="1" ht="165" x14ac:dyDescent="0.25">
      <c r="A62" s="185" t="s">
        <v>19</v>
      </c>
      <c r="B62" s="98" t="s">
        <v>53</v>
      </c>
      <c r="C62" s="99">
        <v>7</v>
      </c>
      <c r="D62" s="186" t="s">
        <v>215</v>
      </c>
      <c r="E62" s="98" t="s">
        <v>216</v>
      </c>
      <c r="F62" s="166" t="s">
        <v>217</v>
      </c>
      <c r="G62" s="167" t="s">
        <v>218</v>
      </c>
      <c r="H62" s="99" t="s">
        <v>66</v>
      </c>
      <c r="I62" s="167" t="s">
        <v>219</v>
      </c>
      <c r="J62" s="168">
        <v>44228</v>
      </c>
      <c r="K62" s="113">
        <v>44286</v>
      </c>
      <c r="L62" s="176">
        <v>44319</v>
      </c>
      <c r="M62" s="89" t="s">
        <v>157</v>
      </c>
      <c r="N62" s="98" t="s">
        <v>220</v>
      </c>
      <c r="O62" s="109">
        <v>1</v>
      </c>
      <c r="P62" s="93" t="s">
        <v>62</v>
      </c>
      <c r="Q62" s="98" t="s">
        <v>221</v>
      </c>
      <c r="R62" s="87" t="s">
        <v>11</v>
      </c>
      <c r="S62" s="156"/>
      <c r="T62" s="156"/>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c r="DG62" s="8"/>
      <c r="DH62" s="8"/>
      <c r="DI62" s="8"/>
      <c r="DJ62" s="8"/>
      <c r="DK62" s="8"/>
      <c r="DL62" s="8"/>
      <c r="DM62" s="8"/>
      <c r="DN62" s="8"/>
      <c r="DO62" s="8"/>
      <c r="DP62" s="8"/>
      <c r="DQ62" s="8"/>
      <c r="DR62" s="8"/>
      <c r="DS62" s="8"/>
      <c r="DT62" s="8"/>
      <c r="DU62" s="8"/>
      <c r="DV62" s="8"/>
      <c r="DW62" s="8"/>
      <c r="DX62" s="8"/>
      <c r="DY62" s="8"/>
      <c r="DZ62" s="8"/>
      <c r="EA62" s="8"/>
      <c r="EB62" s="8"/>
      <c r="EC62" s="8"/>
      <c r="ED62" s="8"/>
      <c r="EE62" s="8"/>
      <c r="EF62" s="8"/>
      <c r="EG62" s="8"/>
      <c r="EH62" s="8"/>
      <c r="EI62" s="8"/>
      <c r="EJ62" s="8"/>
      <c r="EK62" s="8"/>
      <c r="EL62" s="8"/>
      <c r="EM62" s="8"/>
      <c r="EN62" s="8"/>
      <c r="EO62" s="8"/>
      <c r="EP62" s="8"/>
      <c r="EQ62" s="8"/>
      <c r="ER62" s="8"/>
      <c r="ES62" s="8"/>
      <c r="ET62" s="8"/>
      <c r="EU62" s="8"/>
      <c r="EV62" s="8"/>
      <c r="EW62" s="8"/>
      <c r="EX62" s="8"/>
      <c r="EY62" s="8"/>
      <c r="EZ62" s="8"/>
      <c r="FA62" s="8"/>
      <c r="FB62" s="8"/>
      <c r="FC62" s="8"/>
      <c r="FD62" s="8"/>
      <c r="FE62" s="8"/>
      <c r="FF62" s="8"/>
      <c r="FG62" s="8"/>
      <c r="FH62" s="8"/>
      <c r="FI62" s="8"/>
      <c r="FJ62" s="8"/>
      <c r="FK62" s="8"/>
      <c r="FL62" s="8"/>
      <c r="FM62" s="8"/>
      <c r="FN62" s="8"/>
      <c r="FO62" s="8"/>
      <c r="FP62" s="8"/>
      <c r="FQ62" s="8"/>
      <c r="FR62" s="8"/>
      <c r="FS62" s="8"/>
      <c r="FT62" s="8"/>
      <c r="FU62" s="8"/>
      <c r="FV62" s="8"/>
      <c r="FW62" s="8"/>
      <c r="FX62" s="8"/>
      <c r="FY62" s="8"/>
      <c r="FZ62" s="8"/>
      <c r="GA62" s="8"/>
      <c r="GB62" s="8"/>
      <c r="GC62" s="8"/>
      <c r="GD62" s="8"/>
      <c r="GE62" s="8"/>
      <c r="GF62" s="8"/>
      <c r="GG62" s="8"/>
      <c r="GH62" s="8"/>
      <c r="GI62" s="8"/>
      <c r="GJ62" s="8"/>
    </row>
    <row r="63" spans="1:192" s="7" customFormat="1" ht="35.25" customHeight="1" thickBot="1" x14ac:dyDescent="0.3">
      <c r="A63" s="366"/>
      <c r="B63" s="366"/>
      <c r="C63" s="366"/>
      <c r="D63" s="366"/>
      <c r="E63" s="366"/>
      <c r="F63" s="366"/>
      <c r="G63" s="366"/>
      <c r="H63" s="366"/>
      <c r="I63" s="366"/>
      <c r="J63" s="366"/>
      <c r="K63" s="366"/>
      <c r="L63" s="366"/>
      <c r="M63" s="366"/>
      <c r="N63" s="366"/>
      <c r="O63" s="366"/>
      <c r="P63" s="366"/>
      <c r="Q63" s="366"/>
      <c r="R63" s="366"/>
      <c r="S63" s="156"/>
      <c r="T63" s="156"/>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c r="CW63" s="8"/>
      <c r="CX63" s="8"/>
      <c r="CY63" s="8"/>
      <c r="CZ63" s="8"/>
      <c r="DA63" s="8"/>
      <c r="DB63" s="8"/>
      <c r="DC63" s="8"/>
      <c r="DD63" s="8"/>
      <c r="DE63" s="8"/>
      <c r="DF63" s="8"/>
      <c r="DG63" s="8"/>
      <c r="DH63" s="8"/>
      <c r="DI63" s="8"/>
      <c r="DJ63" s="8"/>
      <c r="DK63" s="8"/>
      <c r="DL63" s="8"/>
      <c r="DM63" s="8"/>
      <c r="DN63" s="8"/>
      <c r="DO63" s="8"/>
      <c r="DP63" s="8"/>
      <c r="DQ63" s="8"/>
      <c r="DR63" s="8"/>
      <c r="DS63" s="8"/>
      <c r="DT63" s="8"/>
      <c r="DU63" s="8"/>
      <c r="DV63" s="8"/>
      <c r="DW63" s="8"/>
      <c r="DX63" s="8"/>
      <c r="DY63" s="8"/>
      <c r="DZ63" s="8"/>
      <c r="EA63" s="8"/>
      <c r="EB63" s="8"/>
      <c r="EC63" s="8"/>
      <c r="ED63" s="8"/>
      <c r="EE63" s="8"/>
      <c r="EF63" s="8"/>
      <c r="EG63" s="8"/>
      <c r="EH63" s="8"/>
      <c r="EI63" s="8"/>
      <c r="EJ63" s="8"/>
      <c r="EK63" s="8"/>
      <c r="EL63" s="8"/>
      <c r="EM63" s="8"/>
      <c r="EN63" s="8"/>
      <c r="EO63" s="8"/>
      <c r="EP63" s="8"/>
      <c r="EQ63" s="8"/>
      <c r="ER63" s="8"/>
      <c r="ES63" s="8"/>
      <c r="ET63" s="8"/>
      <c r="EU63" s="8"/>
      <c r="EV63" s="8"/>
      <c r="EW63" s="8"/>
      <c r="EX63" s="8"/>
      <c r="EY63" s="8"/>
      <c r="EZ63" s="8"/>
      <c r="FA63" s="8"/>
      <c r="FB63" s="8"/>
      <c r="FC63" s="8"/>
      <c r="FD63" s="8"/>
      <c r="FE63" s="8"/>
      <c r="FF63" s="8"/>
      <c r="FG63" s="8"/>
      <c r="FH63" s="8"/>
      <c r="FI63" s="8"/>
      <c r="FJ63" s="8"/>
      <c r="FK63" s="8"/>
      <c r="FL63" s="8"/>
      <c r="FM63" s="8"/>
      <c r="FN63" s="8"/>
      <c r="FO63" s="8"/>
      <c r="FP63" s="8"/>
      <c r="FQ63" s="8"/>
      <c r="FR63" s="8"/>
      <c r="FS63" s="8"/>
      <c r="FT63" s="8"/>
      <c r="FU63" s="8"/>
      <c r="FV63" s="8"/>
      <c r="FW63" s="8"/>
      <c r="FX63" s="8"/>
      <c r="FY63" s="8"/>
      <c r="FZ63" s="8"/>
      <c r="GA63" s="8"/>
      <c r="GB63" s="8"/>
      <c r="GC63" s="8"/>
      <c r="GD63" s="8"/>
      <c r="GE63" s="8"/>
      <c r="GF63" s="8"/>
      <c r="GG63" s="8"/>
      <c r="GH63" s="8"/>
      <c r="GI63" s="8"/>
      <c r="GJ63" s="8"/>
    </row>
    <row r="64" spans="1:192" s="3" customFormat="1" ht="63.6" customHeight="1" thickBot="1" x14ac:dyDescent="0.3">
      <c r="A64" s="296" t="s">
        <v>222</v>
      </c>
      <c r="B64" s="297"/>
      <c r="C64" s="297"/>
      <c r="D64" s="297"/>
      <c r="E64" s="297"/>
      <c r="F64" s="297"/>
      <c r="G64" s="297"/>
      <c r="H64" s="297"/>
      <c r="I64" s="297"/>
      <c r="J64" s="297"/>
      <c r="K64" s="297"/>
      <c r="L64" s="297"/>
      <c r="M64" s="297"/>
      <c r="N64" s="297"/>
      <c r="O64" s="297"/>
      <c r="P64" s="297"/>
      <c r="Q64" s="297"/>
      <c r="R64" s="298"/>
      <c r="S64" s="156"/>
      <c r="T64" s="156"/>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c r="CU64" s="10"/>
      <c r="CV64" s="10"/>
      <c r="CW64" s="10"/>
      <c r="CX64" s="10"/>
      <c r="CY64" s="10"/>
      <c r="CZ64" s="10"/>
      <c r="DA64" s="10"/>
      <c r="DB64" s="10"/>
      <c r="DC64" s="10"/>
      <c r="DD64" s="10"/>
      <c r="DE64" s="10"/>
      <c r="DF64" s="10"/>
      <c r="DG64" s="10"/>
      <c r="DH64" s="10"/>
      <c r="DI64" s="10"/>
      <c r="DJ64" s="10"/>
      <c r="DK64" s="10"/>
      <c r="DL64" s="10"/>
      <c r="DM64" s="10"/>
      <c r="DN64" s="10"/>
      <c r="DO64" s="10"/>
      <c r="DP64" s="10"/>
      <c r="DQ64" s="10"/>
      <c r="DR64" s="10"/>
      <c r="DS64" s="10"/>
      <c r="DT64" s="10"/>
      <c r="DU64" s="10"/>
      <c r="DV64" s="10"/>
      <c r="DW64" s="10"/>
      <c r="DX64" s="10"/>
      <c r="DY64" s="10"/>
      <c r="DZ64" s="10"/>
      <c r="EA64" s="10"/>
      <c r="EB64" s="10"/>
      <c r="EC64" s="10"/>
      <c r="ED64" s="10"/>
      <c r="EE64" s="10"/>
      <c r="EF64" s="10"/>
      <c r="EG64" s="10"/>
      <c r="EH64" s="10"/>
      <c r="EI64" s="10"/>
      <c r="EJ64" s="10"/>
      <c r="EK64" s="10"/>
      <c r="EL64" s="10"/>
      <c r="EM64" s="10"/>
      <c r="EN64" s="10"/>
      <c r="EO64" s="10"/>
      <c r="EP64" s="10"/>
      <c r="EQ64" s="10"/>
      <c r="ER64" s="10"/>
      <c r="ES64" s="10"/>
      <c r="ET64" s="10"/>
      <c r="EU64" s="10"/>
      <c r="EV64" s="10"/>
      <c r="EW64" s="10"/>
      <c r="EX64" s="10"/>
      <c r="EY64" s="10"/>
      <c r="EZ64" s="10"/>
      <c r="FA64" s="10"/>
      <c r="FB64" s="10"/>
      <c r="FC64" s="10"/>
      <c r="FD64" s="10"/>
      <c r="FE64" s="10"/>
      <c r="FF64" s="10"/>
      <c r="FG64" s="10"/>
      <c r="FH64" s="10"/>
      <c r="FI64" s="10"/>
      <c r="FJ64" s="10"/>
      <c r="FK64" s="10"/>
      <c r="FL64" s="10"/>
      <c r="FM64" s="10"/>
      <c r="FN64" s="10"/>
      <c r="FO64" s="10"/>
      <c r="FP64" s="10"/>
      <c r="FQ64" s="10"/>
      <c r="FR64" s="10"/>
      <c r="FS64" s="10"/>
      <c r="FT64" s="10"/>
      <c r="FU64" s="10"/>
      <c r="FV64" s="10"/>
      <c r="FW64" s="10"/>
      <c r="FX64" s="10"/>
      <c r="FY64" s="10"/>
      <c r="FZ64" s="10"/>
      <c r="GA64" s="10"/>
      <c r="GB64" s="10"/>
      <c r="GC64" s="10"/>
      <c r="GD64" s="10"/>
      <c r="GE64" s="10"/>
      <c r="GF64" s="10"/>
      <c r="GG64" s="10"/>
      <c r="GH64" s="10"/>
      <c r="GI64" s="10"/>
      <c r="GJ64" s="10"/>
    </row>
    <row r="65" spans="1:192" s="7" customFormat="1" ht="283.5" customHeight="1" thickBot="1" x14ac:dyDescent="0.3">
      <c r="A65" s="117" t="s">
        <v>20</v>
      </c>
      <c r="B65" s="118" t="s">
        <v>53</v>
      </c>
      <c r="C65" s="117">
        <v>1</v>
      </c>
      <c r="D65" s="187" t="s">
        <v>223</v>
      </c>
      <c r="E65" s="118" t="s">
        <v>224</v>
      </c>
      <c r="F65" s="188" t="s">
        <v>225</v>
      </c>
      <c r="G65" s="189" t="s">
        <v>226</v>
      </c>
      <c r="H65" s="117" t="s">
        <v>66</v>
      </c>
      <c r="I65" s="189" t="s">
        <v>227</v>
      </c>
      <c r="J65" s="190">
        <v>44228</v>
      </c>
      <c r="K65" s="112">
        <v>44531</v>
      </c>
      <c r="L65" s="191">
        <v>44830</v>
      </c>
      <c r="M65" s="114" t="s">
        <v>228</v>
      </c>
      <c r="N65" s="118" t="s">
        <v>229</v>
      </c>
      <c r="O65" s="107">
        <v>1</v>
      </c>
      <c r="P65" s="102" t="s">
        <v>62</v>
      </c>
      <c r="Q65" s="118" t="s">
        <v>230</v>
      </c>
      <c r="R65" s="87" t="s">
        <v>11</v>
      </c>
      <c r="S65" s="156"/>
      <c r="T65" s="156"/>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U65" s="8"/>
      <c r="CV65" s="8"/>
      <c r="CW65" s="8"/>
      <c r="CX65" s="8"/>
      <c r="CY65" s="8"/>
      <c r="CZ65" s="8"/>
      <c r="DA65" s="8"/>
      <c r="DB65" s="8"/>
      <c r="DC65" s="8"/>
      <c r="DD65" s="8"/>
      <c r="DE65" s="8"/>
      <c r="DF65" s="8"/>
      <c r="DG65" s="8"/>
      <c r="DH65" s="8"/>
      <c r="DI65" s="8"/>
      <c r="DJ65" s="8"/>
      <c r="DK65" s="8"/>
      <c r="DL65" s="8"/>
      <c r="DM65" s="8"/>
      <c r="DN65" s="8"/>
      <c r="DO65" s="8"/>
      <c r="DP65" s="8"/>
      <c r="DQ65" s="8"/>
      <c r="DR65" s="8"/>
      <c r="DS65" s="8"/>
      <c r="DT65" s="8"/>
      <c r="DU65" s="8"/>
      <c r="DV65" s="8"/>
      <c r="DW65" s="8"/>
      <c r="DX65" s="8"/>
      <c r="DY65" s="8"/>
      <c r="DZ65" s="8"/>
      <c r="EA65" s="8"/>
      <c r="EB65" s="8"/>
      <c r="EC65" s="8"/>
      <c r="ED65" s="8"/>
      <c r="EE65" s="8"/>
      <c r="EF65" s="8"/>
      <c r="EG65" s="8"/>
      <c r="EH65" s="8"/>
      <c r="EI65" s="8"/>
      <c r="EJ65" s="8"/>
      <c r="EK65" s="8"/>
      <c r="EL65" s="8"/>
      <c r="EM65" s="8"/>
      <c r="EN65" s="8"/>
      <c r="EO65" s="8"/>
      <c r="EP65" s="8"/>
      <c r="EQ65" s="8"/>
      <c r="ER65" s="8"/>
      <c r="ES65" s="8"/>
      <c r="ET65" s="8"/>
      <c r="EU65" s="8"/>
      <c r="EV65" s="8"/>
      <c r="EW65" s="8"/>
      <c r="EX65" s="8"/>
      <c r="EY65" s="8"/>
      <c r="EZ65" s="8"/>
      <c r="FA65" s="8"/>
      <c r="FB65" s="8"/>
      <c r="FC65" s="8"/>
      <c r="FD65" s="8"/>
      <c r="FE65" s="8"/>
      <c r="FF65" s="8"/>
      <c r="FG65" s="8"/>
      <c r="FH65" s="8"/>
      <c r="FI65" s="8"/>
      <c r="FJ65" s="8"/>
      <c r="FK65" s="8"/>
      <c r="FL65" s="8"/>
      <c r="FM65" s="8"/>
      <c r="FN65" s="8"/>
      <c r="FO65" s="8"/>
      <c r="FP65" s="8"/>
      <c r="FQ65" s="8"/>
      <c r="FR65" s="8"/>
      <c r="FS65" s="8"/>
      <c r="FT65" s="8"/>
      <c r="FU65" s="8"/>
      <c r="FV65" s="8"/>
      <c r="FW65" s="8"/>
      <c r="FX65" s="8"/>
      <c r="FY65" s="8"/>
      <c r="FZ65" s="8"/>
      <c r="GA65" s="8"/>
      <c r="GB65" s="8"/>
      <c r="GC65" s="8"/>
      <c r="GD65" s="8"/>
      <c r="GE65" s="8"/>
      <c r="GF65" s="8"/>
      <c r="GG65" s="8"/>
      <c r="GH65" s="8"/>
      <c r="GI65" s="8"/>
      <c r="GJ65" s="8"/>
    </row>
    <row r="66" spans="1:192" s="7" customFormat="1" ht="15.75" thickBot="1" x14ac:dyDescent="0.3">
      <c r="A66" s="308"/>
      <c r="B66" s="309"/>
      <c r="C66" s="309"/>
      <c r="D66" s="309"/>
      <c r="E66" s="309"/>
      <c r="F66" s="309"/>
      <c r="G66" s="309"/>
      <c r="H66" s="309"/>
      <c r="I66" s="309"/>
      <c r="J66" s="309"/>
      <c r="K66" s="309"/>
      <c r="L66" s="309"/>
      <c r="M66" s="309"/>
      <c r="N66" s="309"/>
      <c r="O66" s="309"/>
      <c r="P66" s="309"/>
      <c r="Q66" s="309"/>
      <c r="R66" s="310"/>
      <c r="S66" s="156"/>
      <c r="T66" s="156"/>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c r="CW66" s="8"/>
      <c r="CX66" s="8"/>
      <c r="CY66" s="8"/>
      <c r="CZ66" s="8"/>
      <c r="DA66" s="8"/>
      <c r="DB66" s="8"/>
      <c r="DC66" s="8"/>
      <c r="DD66" s="8"/>
      <c r="DE66" s="8"/>
      <c r="DF66" s="8"/>
      <c r="DG66" s="8"/>
      <c r="DH66" s="8"/>
      <c r="DI66" s="8"/>
      <c r="DJ66" s="8"/>
      <c r="DK66" s="8"/>
      <c r="DL66" s="8"/>
      <c r="DM66" s="8"/>
      <c r="DN66" s="8"/>
      <c r="DO66" s="8"/>
      <c r="DP66" s="8"/>
      <c r="DQ66" s="8"/>
      <c r="DR66" s="8"/>
      <c r="DS66" s="8"/>
      <c r="DT66" s="8"/>
      <c r="DU66" s="8"/>
      <c r="DV66" s="8"/>
      <c r="DW66" s="8"/>
      <c r="DX66" s="8"/>
      <c r="DY66" s="8"/>
      <c r="DZ66" s="8"/>
      <c r="EA66" s="8"/>
      <c r="EB66" s="8"/>
      <c r="EC66" s="8"/>
      <c r="ED66" s="8"/>
      <c r="EE66" s="8"/>
      <c r="EF66" s="8"/>
      <c r="EG66" s="8"/>
      <c r="EH66" s="8"/>
      <c r="EI66" s="8"/>
      <c r="EJ66" s="8"/>
      <c r="EK66" s="8"/>
      <c r="EL66" s="8"/>
      <c r="EM66" s="8"/>
      <c r="EN66" s="8"/>
      <c r="EO66" s="8"/>
      <c r="EP66" s="8"/>
      <c r="EQ66" s="8"/>
      <c r="ER66" s="8"/>
      <c r="ES66" s="8"/>
      <c r="ET66" s="8"/>
      <c r="EU66" s="8"/>
      <c r="EV66" s="8"/>
      <c r="EW66" s="8"/>
      <c r="EX66" s="8"/>
      <c r="EY66" s="8"/>
      <c r="EZ66" s="8"/>
      <c r="FA66" s="8"/>
      <c r="FB66" s="8"/>
      <c r="FC66" s="8"/>
      <c r="FD66" s="8"/>
      <c r="FE66" s="8"/>
      <c r="FF66" s="8"/>
      <c r="FG66" s="8"/>
      <c r="FH66" s="8"/>
      <c r="FI66" s="8"/>
      <c r="FJ66" s="8"/>
      <c r="FK66" s="8"/>
      <c r="FL66" s="8"/>
      <c r="FM66" s="8"/>
      <c r="FN66" s="8"/>
      <c r="FO66" s="8"/>
      <c r="FP66" s="8"/>
      <c r="FQ66" s="8"/>
      <c r="FR66" s="8"/>
      <c r="FS66" s="8"/>
      <c r="FT66" s="8"/>
      <c r="FU66" s="8"/>
      <c r="FV66" s="8"/>
      <c r="FW66" s="8"/>
      <c r="FX66" s="8"/>
      <c r="FY66" s="8"/>
      <c r="FZ66" s="8"/>
      <c r="GA66" s="8"/>
      <c r="GB66" s="8"/>
      <c r="GC66" s="8"/>
      <c r="GD66" s="8"/>
      <c r="GE66" s="8"/>
      <c r="GF66" s="8"/>
      <c r="GG66" s="8"/>
      <c r="GH66" s="8"/>
      <c r="GI66" s="8"/>
      <c r="GJ66" s="8"/>
    </row>
    <row r="67" spans="1:192" s="7" customFormat="1" ht="248.45" customHeight="1" thickBot="1" x14ac:dyDescent="0.3">
      <c r="A67" s="117" t="s">
        <v>20</v>
      </c>
      <c r="B67" s="118" t="s">
        <v>53</v>
      </c>
      <c r="C67" s="117">
        <v>2</v>
      </c>
      <c r="D67" s="187" t="s">
        <v>231</v>
      </c>
      <c r="E67" s="118" t="s">
        <v>232</v>
      </c>
      <c r="F67" s="188" t="s">
        <v>233</v>
      </c>
      <c r="G67" s="189" t="s">
        <v>234</v>
      </c>
      <c r="H67" s="117" t="s">
        <v>66</v>
      </c>
      <c r="I67" s="189" t="s">
        <v>235</v>
      </c>
      <c r="J67" s="190">
        <v>44562</v>
      </c>
      <c r="K67" s="112">
        <v>44649</v>
      </c>
      <c r="L67" s="191">
        <v>44830</v>
      </c>
      <c r="M67" s="114" t="s">
        <v>228</v>
      </c>
      <c r="N67" s="118" t="s">
        <v>236</v>
      </c>
      <c r="O67" s="107">
        <v>1</v>
      </c>
      <c r="P67" s="102" t="s">
        <v>62</v>
      </c>
      <c r="Q67" s="118" t="s">
        <v>237</v>
      </c>
      <c r="R67" s="87" t="s">
        <v>11</v>
      </c>
      <c r="S67" s="156"/>
      <c r="T67" s="156"/>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c r="CW67" s="8"/>
      <c r="CX67" s="8"/>
      <c r="CY67" s="8"/>
      <c r="CZ67" s="8"/>
      <c r="DA67" s="8"/>
      <c r="DB67" s="8"/>
      <c r="DC67" s="8"/>
      <c r="DD67" s="8"/>
      <c r="DE67" s="8"/>
      <c r="DF67" s="8"/>
      <c r="DG67" s="8"/>
      <c r="DH67" s="8"/>
      <c r="DI67" s="8"/>
      <c r="DJ67" s="8"/>
      <c r="DK67" s="8"/>
      <c r="DL67" s="8"/>
      <c r="DM67" s="8"/>
      <c r="DN67" s="8"/>
      <c r="DO67" s="8"/>
      <c r="DP67" s="8"/>
      <c r="DQ67" s="8"/>
      <c r="DR67" s="8"/>
      <c r="DS67" s="8"/>
      <c r="DT67" s="8"/>
      <c r="DU67" s="8"/>
      <c r="DV67" s="8"/>
      <c r="DW67" s="8"/>
      <c r="DX67" s="8"/>
      <c r="DY67" s="8"/>
      <c r="DZ67" s="8"/>
      <c r="EA67" s="8"/>
      <c r="EB67" s="8"/>
      <c r="EC67" s="8"/>
      <c r="ED67" s="8"/>
      <c r="EE67" s="8"/>
      <c r="EF67" s="8"/>
      <c r="EG67" s="8"/>
      <c r="EH67" s="8"/>
      <c r="EI67" s="8"/>
      <c r="EJ67" s="8"/>
      <c r="EK67" s="8"/>
      <c r="EL67" s="8"/>
      <c r="EM67" s="8"/>
      <c r="EN67" s="8"/>
      <c r="EO67" s="8"/>
      <c r="EP67" s="8"/>
      <c r="EQ67" s="8"/>
      <c r="ER67" s="8"/>
      <c r="ES67" s="8"/>
      <c r="ET67" s="8"/>
      <c r="EU67" s="8"/>
      <c r="EV67" s="8"/>
      <c r="EW67" s="8"/>
      <c r="EX67" s="8"/>
      <c r="EY67" s="8"/>
      <c r="EZ67" s="8"/>
      <c r="FA67" s="8"/>
      <c r="FB67" s="8"/>
      <c r="FC67" s="8"/>
      <c r="FD67" s="8"/>
      <c r="FE67" s="8"/>
      <c r="FF67" s="8"/>
      <c r="FG67" s="8"/>
      <c r="FH67" s="8"/>
      <c r="FI67" s="8"/>
      <c r="FJ67" s="8"/>
      <c r="FK67" s="8"/>
      <c r="FL67" s="8"/>
      <c r="FM67" s="8"/>
      <c r="FN67" s="8"/>
      <c r="FO67" s="8"/>
      <c r="FP67" s="8"/>
      <c r="FQ67" s="8"/>
      <c r="FR67" s="8"/>
      <c r="FS67" s="8"/>
      <c r="FT67" s="8"/>
      <c r="FU67" s="8"/>
      <c r="FV67" s="8"/>
      <c r="FW67" s="8"/>
      <c r="FX67" s="8"/>
      <c r="FY67" s="8"/>
      <c r="FZ67" s="8"/>
      <c r="GA67" s="8"/>
      <c r="GB67" s="8"/>
      <c r="GC67" s="8"/>
      <c r="GD67" s="8"/>
      <c r="GE67" s="8"/>
      <c r="GF67" s="8"/>
      <c r="GG67" s="8"/>
      <c r="GH67" s="8"/>
      <c r="GI67" s="8"/>
      <c r="GJ67" s="8"/>
    </row>
    <row r="68" spans="1:192" s="9" customFormat="1" ht="15.75" thickBot="1" x14ac:dyDescent="0.3">
      <c r="A68" s="308"/>
      <c r="B68" s="309"/>
      <c r="C68" s="309"/>
      <c r="D68" s="309"/>
      <c r="E68" s="309"/>
      <c r="F68" s="309"/>
      <c r="G68" s="309"/>
      <c r="H68" s="309"/>
      <c r="I68" s="309"/>
      <c r="J68" s="309"/>
      <c r="K68" s="309"/>
      <c r="L68" s="309"/>
      <c r="M68" s="309"/>
      <c r="N68" s="309"/>
      <c r="O68" s="309"/>
      <c r="P68" s="309"/>
      <c r="Q68" s="309"/>
      <c r="R68" s="310"/>
      <c r="S68" s="156"/>
      <c r="T68" s="156"/>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8"/>
      <c r="DG68" s="8"/>
      <c r="DH68" s="8"/>
      <c r="DI68" s="8"/>
      <c r="DJ68" s="8"/>
      <c r="DK68" s="8"/>
      <c r="DL68" s="8"/>
      <c r="DM68" s="8"/>
      <c r="DN68" s="8"/>
      <c r="DO68" s="8"/>
      <c r="DP68" s="8"/>
      <c r="DQ68" s="8"/>
      <c r="DR68" s="8"/>
      <c r="DS68" s="8"/>
      <c r="DT68" s="8"/>
      <c r="DU68" s="8"/>
      <c r="DV68" s="8"/>
      <c r="DW68" s="8"/>
      <c r="DX68" s="8"/>
      <c r="DY68" s="8"/>
      <c r="DZ68" s="8"/>
      <c r="EA68" s="8"/>
      <c r="EB68" s="8"/>
      <c r="EC68" s="8"/>
      <c r="ED68" s="8"/>
      <c r="EE68" s="8"/>
      <c r="EF68" s="8"/>
      <c r="EG68" s="8"/>
      <c r="EH68" s="8"/>
      <c r="EI68" s="8"/>
      <c r="EJ68" s="8"/>
      <c r="EK68" s="8"/>
      <c r="EL68" s="8"/>
      <c r="EM68" s="8"/>
      <c r="EN68" s="8"/>
      <c r="EO68" s="8"/>
      <c r="EP68" s="8"/>
      <c r="EQ68" s="8"/>
      <c r="ER68" s="8"/>
      <c r="ES68" s="8"/>
      <c r="ET68" s="8"/>
      <c r="EU68" s="8"/>
      <c r="EV68" s="8"/>
      <c r="EW68" s="8"/>
      <c r="EX68" s="8"/>
      <c r="EY68" s="8"/>
      <c r="EZ68" s="8"/>
      <c r="FA68" s="8"/>
      <c r="FB68" s="8"/>
      <c r="FC68" s="8"/>
      <c r="FD68" s="8"/>
      <c r="FE68" s="8"/>
      <c r="FF68" s="8"/>
      <c r="FG68" s="8"/>
      <c r="FH68" s="8"/>
      <c r="FI68" s="8"/>
      <c r="FJ68" s="8"/>
      <c r="FK68" s="8"/>
      <c r="FL68" s="8"/>
      <c r="FM68" s="8"/>
      <c r="FN68" s="8"/>
      <c r="FO68" s="8"/>
      <c r="FP68" s="8"/>
      <c r="FQ68" s="8"/>
      <c r="FR68" s="8"/>
      <c r="FS68" s="8"/>
      <c r="FT68" s="8"/>
      <c r="FU68" s="8"/>
      <c r="FV68" s="8"/>
      <c r="FW68" s="8"/>
      <c r="FX68" s="8"/>
      <c r="FY68" s="8"/>
      <c r="FZ68" s="8"/>
      <c r="GA68" s="8"/>
      <c r="GB68" s="8"/>
      <c r="GC68" s="8"/>
      <c r="GD68" s="8"/>
      <c r="GE68" s="8"/>
      <c r="GF68" s="8"/>
      <c r="GG68" s="8"/>
      <c r="GH68" s="8"/>
      <c r="GI68" s="8"/>
      <c r="GJ68" s="8"/>
    </row>
    <row r="69" spans="1:192" s="7" customFormat="1" ht="120" customHeight="1" x14ac:dyDescent="0.25">
      <c r="A69" s="299" t="s">
        <v>20</v>
      </c>
      <c r="B69" s="300" t="s">
        <v>53</v>
      </c>
      <c r="C69" s="350">
        <v>3</v>
      </c>
      <c r="D69" s="356" t="s">
        <v>238</v>
      </c>
      <c r="E69" s="300" t="s">
        <v>239</v>
      </c>
      <c r="F69" s="323" t="s">
        <v>240</v>
      </c>
      <c r="G69" s="324" t="s">
        <v>241</v>
      </c>
      <c r="H69" s="299" t="s">
        <v>66</v>
      </c>
      <c r="I69" s="324" t="s">
        <v>242</v>
      </c>
      <c r="J69" s="342">
        <v>44805</v>
      </c>
      <c r="K69" s="343">
        <v>44926</v>
      </c>
      <c r="L69" s="176">
        <v>44830</v>
      </c>
      <c r="M69" s="89" t="s">
        <v>228</v>
      </c>
      <c r="N69" s="98" t="s">
        <v>243</v>
      </c>
      <c r="O69" s="344">
        <v>1</v>
      </c>
      <c r="P69" s="345" t="s">
        <v>62</v>
      </c>
      <c r="Q69" s="358" t="s">
        <v>555</v>
      </c>
      <c r="R69" s="302" t="s">
        <v>11</v>
      </c>
      <c r="S69" s="156"/>
      <c r="T69" s="156"/>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U69" s="8"/>
      <c r="CV69" s="8"/>
      <c r="CW69" s="8"/>
      <c r="CX69" s="8"/>
      <c r="CY69" s="8"/>
      <c r="CZ69" s="8"/>
      <c r="DA69" s="8"/>
      <c r="DB69" s="8"/>
      <c r="DC69" s="8"/>
      <c r="DD69" s="8"/>
      <c r="DE69" s="8"/>
      <c r="DF69" s="8"/>
      <c r="DG69" s="8"/>
      <c r="DH69" s="8"/>
      <c r="DI69" s="8"/>
      <c r="DJ69" s="8"/>
      <c r="DK69" s="8"/>
      <c r="DL69" s="8"/>
      <c r="DM69" s="8"/>
      <c r="DN69" s="8"/>
      <c r="DO69" s="8"/>
      <c r="DP69" s="8"/>
      <c r="DQ69" s="8"/>
      <c r="DR69" s="8"/>
      <c r="DS69" s="8"/>
      <c r="DT69" s="8"/>
      <c r="DU69" s="8"/>
      <c r="DV69" s="8"/>
      <c r="DW69" s="8"/>
      <c r="DX69" s="8"/>
      <c r="DY69" s="8"/>
      <c r="DZ69" s="8"/>
      <c r="EA69" s="8"/>
      <c r="EB69" s="8"/>
      <c r="EC69" s="8"/>
      <c r="ED69" s="8"/>
      <c r="EE69" s="8"/>
      <c r="EF69" s="8"/>
      <c r="EG69" s="8"/>
      <c r="EH69" s="8"/>
      <c r="EI69" s="8"/>
      <c r="EJ69" s="8"/>
      <c r="EK69" s="8"/>
      <c r="EL69" s="8"/>
      <c r="EM69" s="8"/>
      <c r="EN69" s="8"/>
      <c r="EO69" s="8"/>
      <c r="EP69" s="8"/>
      <c r="EQ69" s="8"/>
      <c r="ER69" s="8"/>
      <c r="ES69" s="8"/>
      <c r="ET69" s="8"/>
      <c r="EU69" s="8"/>
      <c r="EV69" s="8"/>
      <c r="EW69" s="8"/>
      <c r="EX69" s="8"/>
      <c r="EY69" s="8"/>
      <c r="EZ69" s="8"/>
      <c r="FA69" s="8"/>
      <c r="FB69" s="8"/>
      <c r="FC69" s="8"/>
      <c r="FD69" s="8"/>
      <c r="FE69" s="8"/>
      <c r="FF69" s="8"/>
      <c r="FG69" s="8"/>
      <c r="FH69" s="8"/>
      <c r="FI69" s="8"/>
      <c r="FJ69" s="8"/>
      <c r="FK69" s="8"/>
      <c r="FL69" s="8"/>
      <c r="FM69" s="8"/>
      <c r="FN69" s="8"/>
      <c r="FO69" s="8"/>
      <c r="FP69" s="8"/>
      <c r="FQ69" s="8"/>
      <c r="FR69" s="8"/>
      <c r="FS69" s="8"/>
      <c r="FT69" s="8"/>
      <c r="FU69" s="8"/>
      <c r="FV69" s="8"/>
      <c r="FW69" s="8"/>
      <c r="FX69" s="8"/>
      <c r="FY69" s="8"/>
      <c r="FZ69" s="8"/>
      <c r="GA69" s="8"/>
      <c r="GB69" s="8"/>
      <c r="GC69" s="8"/>
      <c r="GD69" s="8"/>
      <c r="GE69" s="8"/>
      <c r="GF69" s="8"/>
      <c r="GG69" s="8"/>
      <c r="GH69" s="8"/>
      <c r="GI69" s="8"/>
      <c r="GJ69" s="8"/>
    </row>
    <row r="70" spans="1:192" s="7" customFormat="1" ht="201.6" customHeight="1" x14ac:dyDescent="0.25">
      <c r="A70" s="299"/>
      <c r="B70" s="300"/>
      <c r="C70" s="350"/>
      <c r="D70" s="356"/>
      <c r="E70" s="300"/>
      <c r="F70" s="315"/>
      <c r="G70" s="317"/>
      <c r="H70" s="312"/>
      <c r="I70" s="317"/>
      <c r="J70" s="326"/>
      <c r="K70" s="328"/>
      <c r="L70" s="192">
        <v>45092</v>
      </c>
      <c r="M70" s="95" t="s">
        <v>131</v>
      </c>
      <c r="N70" s="27" t="s">
        <v>576</v>
      </c>
      <c r="O70" s="334"/>
      <c r="P70" s="320"/>
      <c r="Q70" s="359"/>
      <c r="R70" s="302"/>
      <c r="S70" s="156"/>
      <c r="T70" s="156"/>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8"/>
      <c r="CJ70" s="8"/>
      <c r="CK70" s="8"/>
      <c r="CL70" s="8"/>
      <c r="CM70" s="8"/>
      <c r="CN70" s="8"/>
      <c r="CO70" s="8"/>
      <c r="CP70" s="8"/>
      <c r="CQ70" s="8"/>
      <c r="CR70" s="8"/>
      <c r="CS70" s="8"/>
      <c r="CT70" s="8"/>
      <c r="CU70" s="8"/>
      <c r="CV70" s="8"/>
      <c r="CW70" s="8"/>
      <c r="CX70" s="8"/>
      <c r="CY70" s="8"/>
      <c r="CZ70" s="8"/>
      <c r="DA70" s="8"/>
      <c r="DB70" s="8"/>
      <c r="DC70" s="8"/>
      <c r="DD70" s="8"/>
      <c r="DE70" s="8"/>
      <c r="DF70" s="8"/>
      <c r="DG70" s="8"/>
      <c r="DH70" s="8"/>
      <c r="DI70" s="8"/>
      <c r="DJ70" s="8"/>
      <c r="DK70" s="8"/>
      <c r="DL70" s="8"/>
      <c r="DM70" s="8"/>
      <c r="DN70" s="8"/>
      <c r="DO70" s="8"/>
      <c r="DP70" s="8"/>
      <c r="DQ70" s="8"/>
      <c r="DR70" s="8"/>
      <c r="DS70" s="8"/>
      <c r="DT70" s="8"/>
      <c r="DU70" s="8"/>
      <c r="DV70" s="8"/>
      <c r="DW70" s="8"/>
      <c r="DX70" s="8"/>
      <c r="DY70" s="8"/>
      <c r="DZ70" s="8"/>
      <c r="EA70" s="8"/>
      <c r="EB70" s="8"/>
      <c r="EC70" s="8"/>
      <c r="ED70" s="8"/>
      <c r="EE70" s="8"/>
      <c r="EF70" s="8"/>
      <c r="EG70" s="8"/>
      <c r="EH70" s="8"/>
      <c r="EI70" s="8"/>
      <c r="EJ70" s="8"/>
      <c r="EK70" s="8"/>
      <c r="EL70" s="8"/>
      <c r="EM70" s="8"/>
      <c r="EN70" s="8"/>
      <c r="EO70" s="8"/>
      <c r="EP70" s="8"/>
      <c r="EQ70" s="8"/>
      <c r="ER70" s="8"/>
      <c r="ES70" s="8"/>
      <c r="ET70" s="8"/>
      <c r="EU70" s="8"/>
      <c r="EV70" s="8"/>
      <c r="EW70" s="8"/>
      <c r="EX70" s="8"/>
      <c r="EY70" s="8"/>
      <c r="EZ70" s="8"/>
      <c r="FA70" s="8"/>
      <c r="FB70" s="8"/>
      <c r="FC70" s="8"/>
      <c r="FD70" s="8"/>
      <c r="FE70" s="8"/>
      <c r="FF70" s="8"/>
      <c r="FG70" s="8"/>
      <c r="FH70" s="8"/>
      <c r="FI70" s="8"/>
      <c r="FJ70" s="8"/>
      <c r="FK70" s="8"/>
      <c r="FL70" s="8"/>
      <c r="FM70" s="8"/>
      <c r="FN70" s="8"/>
      <c r="FO70" s="8"/>
      <c r="FP70" s="8"/>
      <c r="FQ70" s="8"/>
      <c r="FR70" s="8"/>
      <c r="FS70" s="8"/>
      <c r="FT70" s="8"/>
      <c r="FU70" s="8"/>
      <c r="FV70" s="8"/>
      <c r="FW70" s="8"/>
      <c r="FX70" s="8"/>
      <c r="FY70" s="8"/>
      <c r="FZ70" s="8"/>
      <c r="GA70" s="8"/>
      <c r="GB70" s="8"/>
      <c r="GC70" s="8"/>
      <c r="GD70" s="8"/>
      <c r="GE70" s="8"/>
      <c r="GF70" s="8"/>
      <c r="GG70" s="8"/>
      <c r="GH70" s="8"/>
      <c r="GI70" s="8"/>
      <c r="GJ70" s="8"/>
    </row>
    <row r="71" spans="1:192" s="7" customFormat="1" ht="120" customHeight="1" x14ac:dyDescent="0.25">
      <c r="A71" s="299"/>
      <c r="B71" s="300"/>
      <c r="C71" s="350"/>
      <c r="D71" s="356"/>
      <c r="E71" s="300"/>
      <c r="F71" s="314" t="s">
        <v>245</v>
      </c>
      <c r="G71" s="316" t="s">
        <v>246</v>
      </c>
      <c r="H71" s="318" t="s">
        <v>58</v>
      </c>
      <c r="I71" s="316" t="s">
        <v>242</v>
      </c>
      <c r="J71" s="325">
        <v>44562</v>
      </c>
      <c r="K71" s="327">
        <v>44804</v>
      </c>
      <c r="L71" s="192">
        <v>44830</v>
      </c>
      <c r="M71" s="95" t="s">
        <v>228</v>
      </c>
      <c r="N71" s="96" t="s">
        <v>243</v>
      </c>
      <c r="O71" s="333">
        <v>1</v>
      </c>
      <c r="P71" s="319" t="s">
        <v>62</v>
      </c>
      <c r="Q71" s="364" t="s">
        <v>556</v>
      </c>
      <c r="R71" s="302"/>
      <c r="S71" s="156"/>
      <c r="T71" s="156"/>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c r="CG71" s="8"/>
      <c r="CH71" s="8"/>
      <c r="CI71" s="8"/>
      <c r="CJ71" s="8"/>
      <c r="CK71" s="8"/>
      <c r="CL71" s="8"/>
      <c r="CM71" s="8"/>
      <c r="CN71" s="8"/>
      <c r="CO71" s="8"/>
      <c r="CP71" s="8"/>
      <c r="CQ71" s="8"/>
      <c r="CR71" s="8"/>
      <c r="CS71" s="8"/>
      <c r="CT71" s="8"/>
      <c r="CU71" s="8"/>
      <c r="CV71" s="8"/>
      <c r="CW71" s="8"/>
      <c r="CX71" s="8"/>
      <c r="CY71" s="8"/>
      <c r="CZ71" s="8"/>
      <c r="DA71" s="8"/>
      <c r="DB71" s="8"/>
      <c r="DC71" s="8"/>
      <c r="DD71" s="8"/>
      <c r="DE71" s="8"/>
      <c r="DF71" s="8"/>
      <c r="DG71" s="8"/>
      <c r="DH71" s="8"/>
      <c r="DI71" s="8"/>
      <c r="DJ71" s="8"/>
      <c r="DK71" s="8"/>
      <c r="DL71" s="8"/>
      <c r="DM71" s="8"/>
      <c r="DN71" s="8"/>
      <c r="DO71" s="8"/>
      <c r="DP71" s="8"/>
      <c r="DQ71" s="8"/>
      <c r="DR71" s="8"/>
      <c r="DS71" s="8"/>
      <c r="DT71" s="8"/>
      <c r="DU71" s="8"/>
      <c r="DV71" s="8"/>
      <c r="DW71" s="8"/>
      <c r="DX71" s="8"/>
      <c r="DY71" s="8"/>
      <c r="DZ71" s="8"/>
      <c r="EA71" s="8"/>
      <c r="EB71" s="8"/>
      <c r="EC71" s="8"/>
      <c r="ED71" s="8"/>
      <c r="EE71" s="8"/>
      <c r="EF71" s="8"/>
      <c r="EG71" s="8"/>
      <c r="EH71" s="8"/>
      <c r="EI71" s="8"/>
      <c r="EJ71" s="8"/>
      <c r="EK71" s="8"/>
      <c r="EL71" s="8"/>
      <c r="EM71" s="8"/>
      <c r="EN71" s="8"/>
      <c r="EO71" s="8"/>
      <c r="EP71" s="8"/>
      <c r="EQ71" s="8"/>
      <c r="ER71" s="8"/>
      <c r="ES71" s="8"/>
      <c r="ET71" s="8"/>
      <c r="EU71" s="8"/>
      <c r="EV71" s="8"/>
      <c r="EW71" s="8"/>
      <c r="EX71" s="8"/>
      <c r="EY71" s="8"/>
      <c r="EZ71" s="8"/>
      <c r="FA71" s="8"/>
      <c r="FB71" s="8"/>
      <c r="FC71" s="8"/>
      <c r="FD71" s="8"/>
      <c r="FE71" s="8"/>
      <c r="FF71" s="8"/>
      <c r="FG71" s="8"/>
      <c r="FH71" s="8"/>
      <c r="FI71" s="8"/>
      <c r="FJ71" s="8"/>
      <c r="FK71" s="8"/>
      <c r="FL71" s="8"/>
      <c r="FM71" s="8"/>
      <c r="FN71" s="8"/>
      <c r="FO71" s="8"/>
      <c r="FP71" s="8"/>
      <c r="FQ71" s="8"/>
      <c r="FR71" s="8"/>
      <c r="FS71" s="8"/>
      <c r="FT71" s="8"/>
      <c r="FU71" s="8"/>
      <c r="FV71" s="8"/>
      <c r="FW71" s="8"/>
      <c r="FX71" s="8"/>
      <c r="FY71" s="8"/>
      <c r="FZ71" s="8"/>
      <c r="GA71" s="8"/>
      <c r="GB71" s="8"/>
      <c r="GC71" s="8"/>
      <c r="GD71" s="8"/>
      <c r="GE71" s="8"/>
      <c r="GF71" s="8"/>
      <c r="GG71" s="8"/>
      <c r="GH71" s="8"/>
      <c r="GI71" s="8"/>
      <c r="GJ71" s="8"/>
    </row>
    <row r="72" spans="1:192" s="7" customFormat="1" ht="409.5" customHeight="1" thickBot="1" x14ac:dyDescent="0.3">
      <c r="A72" s="299"/>
      <c r="B72" s="300"/>
      <c r="C72" s="350"/>
      <c r="D72" s="356"/>
      <c r="E72" s="300"/>
      <c r="F72" s="323"/>
      <c r="G72" s="324"/>
      <c r="H72" s="299"/>
      <c r="I72" s="324"/>
      <c r="J72" s="342"/>
      <c r="K72" s="343"/>
      <c r="L72" s="184">
        <v>45092</v>
      </c>
      <c r="M72" s="88" t="s">
        <v>131</v>
      </c>
      <c r="N72" s="91" t="s">
        <v>577</v>
      </c>
      <c r="O72" s="344"/>
      <c r="P72" s="345"/>
      <c r="Q72" s="355"/>
      <c r="R72" s="302"/>
      <c r="S72" s="156"/>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8"/>
      <c r="CP72" s="8"/>
      <c r="CQ72" s="8"/>
      <c r="CR72" s="8"/>
      <c r="CS72" s="8"/>
      <c r="CT72" s="8"/>
      <c r="CU72" s="8"/>
      <c r="CV72" s="8"/>
      <c r="CW72" s="8"/>
      <c r="CX72" s="8"/>
      <c r="CY72" s="8"/>
      <c r="CZ72" s="8"/>
      <c r="DA72" s="8"/>
      <c r="DB72" s="8"/>
      <c r="DC72" s="8"/>
      <c r="DD72" s="8"/>
      <c r="DE72" s="8"/>
      <c r="DF72" s="8"/>
      <c r="DG72" s="8"/>
      <c r="DH72" s="8"/>
      <c r="DI72" s="8"/>
      <c r="DJ72" s="8"/>
      <c r="DK72" s="8"/>
      <c r="DL72" s="8"/>
      <c r="DM72" s="8"/>
      <c r="DN72" s="8"/>
      <c r="DO72" s="8"/>
      <c r="DP72" s="8"/>
      <c r="DQ72" s="8"/>
      <c r="DR72" s="8"/>
      <c r="DS72" s="8"/>
      <c r="DT72" s="8"/>
      <c r="DU72" s="8"/>
      <c r="DV72" s="8"/>
      <c r="DW72" s="8"/>
      <c r="DX72" s="8"/>
      <c r="DY72" s="8"/>
      <c r="DZ72" s="8"/>
      <c r="EA72" s="8"/>
      <c r="EB72" s="8"/>
      <c r="EC72" s="8"/>
      <c r="ED72" s="8"/>
      <c r="EE72" s="8"/>
      <c r="EF72" s="8"/>
      <c r="EG72" s="8"/>
      <c r="EH72" s="8"/>
      <c r="EI72" s="8"/>
      <c r="EJ72" s="8"/>
      <c r="EK72" s="8"/>
      <c r="EL72" s="8"/>
      <c r="EM72" s="8"/>
      <c r="EN72" s="8"/>
      <c r="EO72" s="8"/>
      <c r="EP72" s="8"/>
      <c r="EQ72" s="8"/>
      <c r="ER72" s="8"/>
      <c r="ES72" s="8"/>
      <c r="ET72" s="8"/>
      <c r="EU72" s="8"/>
      <c r="EV72" s="8"/>
      <c r="EW72" s="8"/>
      <c r="EX72" s="8"/>
      <c r="EY72" s="8"/>
      <c r="EZ72" s="8"/>
      <c r="FA72" s="8"/>
      <c r="FB72" s="8"/>
      <c r="FC72" s="8"/>
      <c r="FD72" s="8"/>
      <c r="FE72" s="8"/>
      <c r="FF72" s="8"/>
      <c r="FG72" s="8"/>
      <c r="FH72" s="8"/>
      <c r="FI72" s="8"/>
      <c r="FJ72" s="8"/>
      <c r="FK72" s="8"/>
      <c r="FL72" s="8"/>
      <c r="FM72" s="8"/>
      <c r="FN72" s="8"/>
      <c r="FO72" s="8"/>
      <c r="FP72" s="8"/>
      <c r="FQ72" s="8"/>
      <c r="FR72" s="8"/>
      <c r="FS72" s="8"/>
      <c r="FT72" s="8"/>
      <c r="FU72" s="8"/>
      <c r="FV72" s="8"/>
      <c r="FW72" s="8"/>
      <c r="FX72" s="8"/>
      <c r="FY72" s="8"/>
      <c r="FZ72" s="8"/>
      <c r="GA72" s="8"/>
      <c r="GB72" s="8"/>
      <c r="GC72" s="8"/>
      <c r="GD72" s="8"/>
      <c r="GE72" s="8"/>
      <c r="GF72" s="8"/>
      <c r="GG72" s="8"/>
      <c r="GH72" s="8"/>
      <c r="GI72" s="8"/>
    </row>
    <row r="73" spans="1:192" s="9" customFormat="1" ht="15.75" thickBot="1" x14ac:dyDescent="0.3">
      <c r="A73" s="308"/>
      <c r="B73" s="309"/>
      <c r="C73" s="309"/>
      <c r="D73" s="309"/>
      <c r="E73" s="309"/>
      <c r="F73" s="309"/>
      <c r="G73" s="309"/>
      <c r="H73" s="309"/>
      <c r="I73" s="309"/>
      <c r="J73" s="309"/>
      <c r="K73" s="309"/>
      <c r="L73" s="309"/>
      <c r="M73" s="309"/>
      <c r="N73" s="309"/>
      <c r="O73" s="309"/>
      <c r="P73" s="309"/>
      <c r="Q73" s="309"/>
      <c r="R73" s="310"/>
      <c r="S73" s="156"/>
      <c r="T73" s="156"/>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c r="CV73" s="8"/>
      <c r="CW73" s="8"/>
      <c r="CX73" s="8"/>
      <c r="CY73" s="8"/>
      <c r="CZ73" s="8"/>
      <c r="DA73" s="8"/>
      <c r="DB73" s="8"/>
      <c r="DC73" s="8"/>
      <c r="DD73" s="8"/>
      <c r="DE73" s="8"/>
      <c r="DF73" s="8"/>
      <c r="DG73" s="8"/>
      <c r="DH73" s="8"/>
      <c r="DI73" s="8"/>
      <c r="DJ73" s="8"/>
      <c r="DK73" s="8"/>
      <c r="DL73" s="8"/>
      <c r="DM73" s="8"/>
      <c r="DN73" s="8"/>
      <c r="DO73" s="8"/>
      <c r="DP73" s="8"/>
      <c r="DQ73" s="8"/>
      <c r="DR73" s="8"/>
      <c r="DS73" s="8"/>
      <c r="DT73" s="8"/>
      <c r="DU73" s="8"/>
      <c r="DV73" s="8"/>
      <c r="DW73" s="8"/>
      <c r="DX73" s="8"/>
      <c r="DY73" s="8"/>
      <c r="DZ73" s="8"/>
      <c r="EA73" s="8"/>
      <c r="EB73" s="8"/>
      <c r="EC73" s="8"/>
      <c r="ED73" s="8"/>
      <c r="EE73" s="8"/>
      <c r="EF73" s="8"/>
      <c r="EG73" s="8"/>
      <c r="EH73" s="8"/>
      <c r="EI73" s="8"/>
      <c r="EJ73" s="8"/>
      <c r="EK73" s="8"/>
      <c r="EL73" s="8"/>
      <c r="EM73" s="8"/>
      <c r="EN73" s="8"/>
      <c r="EO73" s="8"/>
      <c r="EP73" s="8"/>
      <c r="EQ73" s="8"/>
      <c r="ER73" s="8"/>
      <c r="ES73" s="8"/>
      <c r="ET73" s="8"/>
      <c r="EU73" s="8"/>
      <c r="EV73" s="8"/>
      <c r="EW73" s="8"/>
      <c r="EX73" s="8"/>
      <c r="EY73" s="8"/>
      <c r="EZ73" s="8"/>
      <c r="FA73" s="8"/>
      <c r="FB73" s="8"/>
      <c r="FC73" s="8"/>
      <c r="FD73" s="8"/>
      <c r="FE73" s="8"/>
      <c r="FF73" s="8"/>
      <c r="FG73" s="8"/>
      <c r="FH73" s="8"/>
      <c r="FI73" s="8"/>
      <c r="FJ73" s="8"/>
      <c r="FK73" s="8"/>
      <c r="FL73" s="8"/>
      <c r="FM73" s="8"/>
      <c r="FN73" s="8"/>
      <c r="FO73" s="8"/>
      <c r="FP73" s="8"/>
      <c r="FQ73" s="8"/>
      <c r="FR73" s="8"/>
      <c r="FS73" s="8"/>
      <c r="FT73" s="8"/>
      <c r="FU73" s="8"/>
      <c r="FV73" s="8"/>
      <c r="FW73" s="8"/>
      <c r="FX73" s="8"/>
      <c r="FY73" s="8"/>
      <c r="FZ73" s="8"/>
      <c r="GA73" s="8"/>
      <c r="GB73" s="8"/>
      <c r="GC73" s="8"/>
      <c r="GD73" s="8"/>
      <c r="GE73" s="8"/>
      <c r="GF73" s="8"/>
      <c r="GG73" s="8"/>
      <c r="GH73" s="8"/>
      <c r="GI73" s="8"/>
      <c r="GJ73" s="8"/>
    </row>
    <row r="74" spans="1:192" s="7" customFormat="1" ht="239.1" customHeight="1" thickBot="1" x14ac:dyDescent="0.3">
      <c r="A74" s="117" t="s">
        <v>20</v>
      </c>
      <c r="B74" s="118" t="s">
        <v>53</v>
      </c>
      <c r="C74" s="114">
        <v>4</v>
      </c>
      <c r="D74" s="187" t="s">
        <v>247</v>
      </c>
      <c r="E74" s="118" t="s">
        <v>248</v>
      </c>
      <c r="F74" s="188" t="s">
        <v>206</v>
      </c>
      <c r="G74" s="189" t="s">
        <v>207</v>
      </c>
      <c r="H74" s="117" t="s">
        <v>66</v>
      </c>
      <c r="I74" s="189" t="s">
        <v>208</v>
      </c>
      <c r="J74" s="190">
        <v>44256</v>
      </c>
      <c r="K74" s="112">
        <v>44347</v>
      </c>
      <c r="L74" s="191">
        <v>44830</v>
      </c>
      <c r="M74" s="114" t="s">
        <v>228</v>
      </c>
      <c r="N74" s="118" t="s">
        <v>249</v>
      </c>
      <c r="O74" s="107">
        <v>1</v>
      </c>
      <c r="P74" s="102" t="s">
        <v>62</v>
      </c>
      <c r="Q74" s="118" t="s">
        <v>578</v>
      </c>
      <c r="R74" s="87" t="s">
        <v>11</v>
      </c>
      <c r="S74" s="156"/>
      <c r="T74" s="156"/>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c r="CM74" s="8"/>
      <c r="CN74" s="8"/>
      <c r="CO74" s="8"/>
      <c r="CP74" s="8"/>
      <c r="CQ74" s="8"/>
      <c r="CR74" s="8"/>
      <c r="CS74" s="8"/>
      <c r="CT74" s="8"/>
      <c r="CU74" s="8"/>
      <c r="CV74" s="8"/>
      <c r="CW74" s="8"/>
      <c r="CX74" s="8"/>
      <c r="CY74" s="8"/>
      <c r="CZ74" s="8"/>
      <c r="DA74" s="8"/>
      <c r="DB74" s="8"/>
      <c r="DC74" s="8"/>
      <c r="DD74" s="8"/>
      <c r="DE74" s="8"/>
      <c r="DF74" s="8"/>
      <c r="DG74" s="8"/>
      <c r="DH74" s="8"/>
      <c r="DI74" s="8"/>
      <c r="DJ74" s="8"/>
      <c r="DK74" s="8"/>
      <c r="DL74" s="8"/>
      <c r="DM74" s="8"/>
      <c r="DN74" s="8"/>
      <c r="DO74" s="8"/>
      <c r="DP74" s="8"/>
      <c r="DQ74" s="8"/>
      <c r="DR74" s="8"/>
      <c r="DS74" s="8"/>
      <c r="DT74" s="8"/>
      <c r="DU74" s="8"/>
      <c r="DV74" s="8"/>
      <c r="DW74" s="8"/>
      <c r="DX74" s="8"/>
      <c r="DY74" s="8"/>
      <c r="DZ74" s="8"/>
      <c r="EA74" s="8"/>
      <c r="EB74" s="8"/>
      <c r="EC74" s="8"/>
      <c r="ED74" s="8"/>
      <c r="EE74" s="8"/>
      <c r="EF74" s="8"/>
      <c r="EG74" s="8"/>
      <c r="EH74" s="8"/>
      <c r="EI74" s="8"/>
      <c r="EJ74" s="8"/>
      <c r="EK74" s="8"/>
      <c r="EL74" s="8"/>
      <c r="EM74" s="8"/>
      <c r="EN74" s="8"/>
      <c r="EO74" s="8"/>
      <c r="EP74" s="8"/>
      <c r="EQ74" s="8"/>
      <c r="ER74" s="8"/>
      <c r="ES74" s="8"/>
      <c r="ET74" s="8"/>
      <c r="EU74" s="8"/>
      <c r="EV74" s="8"/>
      <c r="EW74" s="8"/>
      <c r="EX74" s="8"/>
      <c r="EY74" s="8"/>
      <c r="EZ74" s="8"/>
      <c r="FA74" s="8"/>
      <c r="FB74" s="8"/>
      <c r="FC74" s="8"/>
      <c r="FD74" s="8"/>
      <c r="FE74" s="8"/>
      <c r="FF74" s="8"/>
      <c r="FG74" s="8"/>
      <c r="FH74" s="8"/>
      <c r="FI74" s="8"/>
      <c r="FJ74" s="8"/>
      <c r="FK74" s="8"/>
      <c r="FL74" s="8"/>
      <c r="FM74" s="8"/>
      <c r="FN74" s="8"/>
      <c r="FO74" s="8"/>
      <c r="FP74" s="8"/>
      <c r="FQ74" s="8"/>
      <c r="FR74" s="8"/>
      <c r="FS74" s="8"/>
      <c r="FT74" s="8"/>
      <c r="FU74" s="8"/>
      <c r="FV74" s="8"/>
      <c r="FW74" s="8"/>
      <c r="FX74" s="8"/>
      <c r="FY74" s="8"/>
      <c r="FZ74" s="8"/>
      <c r="GA74" s="8"/>
      <c r="GB74" s="8"/>
      <c r="GC74" s="8"/>
      <c r="GD74" s="8"/>
      <c r="GE74" s="8"/>
      <c r="GF74" s="8"/>
      <c r="GG74" s="8"/>
      <c r="GH74" s="8"/>
      <c r="GI74" s="8"/>
      <c r="GJ74" s="8"/>
    </row>
    <row r="75" spans="1:192" s="9" customFormat="1" ht="15.75" thickBot="1" x14ac:dyDescent="0.3">
      <c r="A75" s="308"/>
      <c r="B75" s="309"/>
      <c r="C75" s="309"/>
      <c r="D75" s="309"/>
      <c r="E75" s="309"/>
      <c r="F75" s="309"/>
      <c r="G75" s="309"/>
      <c r="H75" s="309"/>
      <c r="I75" s="309"/>
      <c r="J75" s="309"/>
      <c r="K75" s="309"/>
      <c r="L75" s="309"/>
      <c r="M75" s="309"/>
      <c r="N75" s="309"/>
      <c r="O75" s="309"/>
      <c r="P75" s="309"/>
      <c r="Q75" s="309"/>
      <c r="R75" s="310"/>
      <c r="S75" s="156"/>
      <c r="T75" s="156"/>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c r="CW75" s="8"/>
      <c r="CX75" s="8"/>
      <c r="CY75" s="8"/>
      <c r="CZ75" s="8"/>
      <c r="DA75" s="8"/>
      <c r="DB75" s="8"/>
      <c r="DC75" s="8"/>
      <c r="DD75" s="8"/>
      <c r="DE75" s="8"/>
      <c r="DF75" s="8"/>
      <c r="DG75" s="8"/>
      <c r="DH75" s="8"/>
      <c r="DI75" s="8"/>
      <c r="DJ75" s="8"/>
      <c r="DK75" s="8"/>
      <c r="DL75" s="8"/>
      <c r="DM75" s="8"/>
      <c r="DN75" s="8"/>
      <c r="DO75" s="8"/>
      <c r="DP75" s="8"/>
      <c r="DQ75" s="8"/>
      <c r="DR75" s="8"/>
      <c r="DS75" s="8"/>
      <c r="DT75" s="8"/>
      <c r="DU75" s="8"/>
      <c r="DV75" s="8"/>
      <c r="DW75" s="8"/>
      <c r="DX75" s="8"/>
      <c r="DY75" s="8"/>
      <c r="DZ75" s="8"/>
      <c r="EA75" s="8"/>
      <c r="EB75" s="8"/>
      <c r="EC75" s="8"/>
      <c r="ED75" s="8"/>
      <c r="EE75" s="8"/>
      <c r="EF75" s="8"/>
      <c r="EG75" s="8"/>
      <c r="EH75" s="8"/>
      <c r="EI75" s="8"/>
      <c r="EJ75" s="8"/>
      <c r="EK75" s="8"/>
      <c r="EL75" s="8"/>
      <c r="EM75" s="8"/>
      <c r="EN75" s="8"/>
      <c r="EO75" s="8"/>
      <c r="EP75" s="8"/>
      <c r="EQ75" s="8"/>
      <c r="ER75" s="8"/>
      <c r="ES75" s="8"/>
      <c r="ET75" s="8"/>
      <c r="EU75" s="8"/>
      <c r="EV75" s="8"/>
      <c r="EW75" s="8"/>
      <c r="EX75" s="8"/>
      <c r="EY75" s="8"/>
      <c r="EZ75" s="8"/>
      <c r="FA75" s="8"/>
      <c r="FB75" s="8"/>
      <c r="FC75" s="8"/>
      <c r="FD75" s="8"/>
      <c r="FE75" s="8"/>
      <c r="FF75" s="8"/>
      <c r="FG75" s="8"/>
      <c r="FH75" s="8"/>
      <c r="FI75" s="8"/>
      <c r="FJ75" s="8"/>
      <c r="FK75" s="8"/>
      <c r="FL75" s="8"/>
      <c r="FM75" s="8"/>
      <c r="FN75" s="8"/>
      <c r="FO75" s="8"/>
      <c r="FP75" s="8"/>
      <c r="FQ75" s="8"/>
      <c r="FR75" s="8"/>
      <c r="FS75" s="8"/>
      <c r="FT75" s="8"/>
      <c r="FU75" s="8"/>
      <c r="FV75" s="8"/>
      <c r="FW75" s="8"/>
      <c r="FX75" s="8"/>
      <c r="FY75" s="8"/>
      <c r="FZ75" s="8"/>
      <c r="GA75" s="8"/>
      <c r="GB75" s="8"/>
      <c r="GC75" s="8"/>
      <c r="GD75" s="8"/>
      <c r="GE75" s="8"/>
      <c r="GF75" s="8"/>
      <c r="GG75" s="8"/>
      <c r="GH75" s="8"/>
      <c r="GI75" s="8"/>
      <c r="GJ75" s="8"/>
    </row>
    <row r="76" spans="1:192" s="7" customFormat="1" ht="183" customHeight="1" x14ac:dyDescent="0.25">
      <c r="A76" s="299" t="s">
        <v>20</v>
      </c>
      <c r="B76" s="300" t="s">
        <v>53</v>
      </c>
      <c r="C76" s="350">
        <v>5</v>
      </c>
      <c r="D76" s="356" t="s">
        <v>250</v>
      </c>
      <c r="E76" s="300" t="s">
        <v>251</v>
      </c>
      <c r="F76" s="323" t="s">
        <v>252</v>
      </c>
      <c r="G76" s="368" t="s">
        <v>253</v>
      </c>
      <c r="H76" s="299" t="s">
        <v>58</v>
      </c>
      <c r="I76" s="324" t="s">
        <v>235</v>
      </c>
      <c r="J76" s="342">
        <v>44562</v>
      </c>
      <c r="K76" s="343">
        <v>44834</v>
      </c>
      <c r="L76" s="176">
        <v>44830</v>
      </c>
      <c r="M76" s="89" t="s">
        <v>228</v>
      </c>
      <c r="N76" s="98" t="s">
        <v>557</v>
      </c>
      <c r="O76" s="344">
        <v>1</v>
      </c>
      <c r="P76" s="345" t="s">
        <v>62</v>
      </c>
      <c r="Q76" s="355" t="s">
        <v>591</v>
      </c>
      <c r="R76" s="313" t="s">
        <v>11</v>
      </c>
      <c r="S76" s="156"/>
      <c r="T76" s="156"/>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c r="CG76" s="8"/>
      <c r="CH76" s="8"/>
      <c r="CI76" s="8"/>
      <c r="CJ76" s="8"/>
      <c r="CK76" s="8"/>
      <c r="CL76" s="8"/>
      <c r="CM76" s="8"/>
      <c r="CN76" s="8"/>
      <c r="CO76" s="8"/>
      <c r="CP76" s="8"/>
      <c r="CQ76" s="8"/>
      <c r="CR76" s="8"/>
      <c r="CS76" s="8"/>
      <c r="CT76" s="8"/>
      <c r="CU76" s="8"/>
      <c r="CV76" s="8"/>
      <c r="CW76" s="8"/>
      <c r="CX76" s="8"/>
      <c r="CY76" s="8"/>
      <c r="CZ76" s="8"/>
      <c r="DA76" s="8"/>
      <c r="DB76" s="8"/>
      <c r="DC76" s="8"/>
      <c r="DD76" s="8"/>
      <c r="DE76" s="8"/>
      <c r="DF76" s="8"/>
      <c r="DG76" s="8"/>
      <c r="DH76" s="8"/>
      <c r="DI76" s="8"/>
      <c r="DJ76" s="8"/>
      <c r="DK76" s="8"/>
      <c r="DL76" s="8"/>
      <c r="DM76" s="8"/>
      <c r="DN76" s="8"/>
      <c r="DO76" s="8"/>
      <c r="DP76" s="8"/>
      <c r="DQ76" s="8"/>
      <c r="DR76" s="8"/>
      <c r="DS76" s="8"/>
      <c r="DT76" s="8"/>
      <c r="DU76" s="8"/>
      <c r="DV76" s="8"/>
      <c r="DW76" s="8"/>
      <c r="DX76" s="8"/>
      <c r="DY76" s="8"/>
      <c r="DZ76" s="8"/>
      <c r="EA76" s="8"/>
      <c r="EB76" s="8"/>
      <c r="EC76" s="8"/>
      <c r="ED76" s="8"/>
      <c r="EE76" s="8"/>
      <c r="EF76" s="8"/>
      <c r="EG76" s="8"/>
      <c r="EH76" s="8"/>
      <c r="EI76" s="8"/>
      <c r="EJ76" s="8"/>
      <c r="EK76" s="8"/>
      <c r="EL76" s="8"/>
      <c r="EM76" s="8"/>
      <c r="EN76" s="8"/>
      <c r="EO76" s="8"/>
      <c r="EP76" s="8"/>
      <c r="EQ76" s="8"/>
      <c r="ER76" s="8"/>
      <c r="ES76" s="8"/>
      <c r="ET76" s="8"/>
      <c r="EU76" s="8"/>
      <c r="EV76" s="8"/>
      <c r="EW76" s="8"/>
      <c r="EX76" s="8"/>
      <c r="EY76" s="8"/>
      <c r="EZ76" s="8"/>
      <c r="FA76" s="8"/>
      <c r="FB76" s="8"/>
      <c r="FC76" s="8"/>
      <c r="FD76" s="8"/>
      <c r="FE76" s="8"/>
      <c r="FF76" s="8"/>
      <c r="FG76" s="8"/>
      <c r="FH76" s="8"/>
      <c r="FI76" s="8"/>
      <c r="FJ76" s="8"/>
      <c r="FK76" s="8"/>
      <c r="FL76" s="8"/>
      <c r="FM76" s="8"/>
      <c r="FN76" s="8"/>
      <c r="FO76" s="8"/>
      <c r="FP76" s="8"/>
      <c r="FQ76" s="8"/>
      <c r="FR76" s="8"/>
      <c r="FS76" s="8"/>
      <c r="FT76" s="8"/>
      <c r="FU76" s="8"/>
      <c r="FV76" s="8"/>
      <c r="FW76" s="8"/>
      <c r="FX76" s="8"/>
      <c r="FY76" s="8"/>
      <c r="FZ76" s="8"/>
      <c r="GA76" s="8"/>
      <c r="GB76" s="8"/>
      <c r="GC76" s="8"/>
      <c r="GD76" s="8"/>
      <c r="GE76" s="8"/>
      <c r="GF76" s="8"/>
      <c r="GG76" s="8"/>
      <c r="GH76" s="8"/>
      <c r="GI76" s="8"/>
      <c r="GJ76" s="8"/>
    </row>
    <row r="77" spans="1:192" s="7" customFormat="1" ht="209.1" customHeight="1" x14ac:dyDescent="0.25">
      <c r="A77" s="299"/>
      <c r="B77" s="300"/>
      <c r="C77" s="350"/>
      <c r="D77" s="356"/>
      <c r="E77" s="301"/>
      <c r="F77" s="315"/>
      <c r="G77" s="369"/>
      <c r="H77" s="312"/>
      <c r="I77" s="317"/>
      <c r="J77" s="326"/>
      <c r="K77" s="328"/>
      <c r="L77" s="192">
        <v>45092</v>
      </c>
      <c r="M77" s="95" t="s">
        <v>131</v>
      </c>
      <c r="N77" s="37" t="s">
        <v>548</v>
      </c>
      <c r="O77" s="334"/>
      <c r="P77" s="320"/>
      <c r="Q77" s="355"/>
      <c r="R77" s="337"/>
      <c r="S77" s="156"/>
      <c r="T77" s="156"/>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c r="CG77" s="8"/>
      <c r="CH77" s="8"/>
      <c r="CI77" s="8"/>
      <c r="CJ77" s="8"/>
      <c r="CK77" s="8"/>
      <c r="CL77" s="8"/>
      <c r="CM77" s="8"/>
      <c r="CN77" s="8"/>
      <c r="CO77" s="8"/>
      <c r="CP77" s="8"/>
      <c r="CQ77" s="8"/>
      <c r="CR77" s="8"/>
      <c r="CS77" s="8"/>
      <c r="CT77" s="8"/>
      <c r="CU77" s="8"/>
      <c r="CV77" s="8"/>
      <c r="CW77" s="8"/>
      <c r="CX77" s="8"/>
      <c r="CY77" s="8"/>
      <c r="CZ77" s="8"/>
      <c r="DA77" s="8"/>
      <c r="DB77" s="8"/>
      <c r="DC77" s="8"/>
      <c r="DD77" s="8"/>
      <c r="DE77" s="8"/>
      <c r="DF77" s="8"/>
      <c r="DG77" s="8"/>
      <c r="DH77" s="8"/>
      <c r="DI77" s="8"/>
      <c r="DJ77" s="8"/>
      <c r="DK77" s="8"/>
      <c r="DL77" s="8"/>
      <c r="DM77" s="8"/>
      <c r="DN77" s="8"/>
      <c r="DO77" s="8"/>
      <c r="DP77" s="8"/>
      <c r="DQ77" s="8"/>
      <c r="DR77" s="8"/>
      <c r="DS77" s="8"/>
      <c r="DT77" s="8"/>
      <c r="DU77" s="8"/>
      <c r="DV77" s="8"/>
      <c r="DW77" s="8"/>
      <c r="DX77" s="8"/>
      <c r="DY77" s="8"/>
      <c r="DZ77" s="8"/>
      <c r="EA77" s="8"/>
      <c r="EB77" s="8"/>
      <c r="EC77" s="8"/>
      <c r="ED77" s="8"/>
      <c r="EE77" s="8"/>
      <c r="EF77" s="8"/>
      <c r="EG77" s="8"/>
      <c r="EH77" s="8"/>
      <c r="EI77" s="8"/>
      <c r="EJ77" s="8"/>
      <c r="EK77" s="8"/>
      <c r="EL77" s="8"/>
      <c r="EM77" s="8"/>
      <c r="EN77" s="8"/>
      <c r="EO77" s="8"/>
      <c r="EP77" s="8"/>
      <c r="EQ77" s="8"/>
      <c r="ER77" s="8"/>
      <c r="ES77" s="8"/>
      <c r="ET77" s="8"/>
      <c r="EU77" s="8"/>
      <c r="EV77" s="8"/>
      <c r="EW77" s="8"/>
      <c r="EX77" s="8"/>
      <c r="EY77" s="8"/>
      <c r="EZ77" s="8"/>
      <c r="FA77" s="8"/>
      <c r="FB77" s="8"/>
      <c r="FC77" s="8"/>
      <c r="FD77" s="8"/>
      <c r="FE77" s="8"/>
      <c r="FF77" s="8"/>
      <c r="FG77" s="8"/>
      <c r="FH77" s="8"/>
      <c r="FI77" s="8"/>
      <c r="FJ77" s="8"/>
      <c r="FK77" s="8"/>
      <c r="FL77" s="8"/>
      <c r="FM77" s="8"/>
      <c r="FN77" s="8"/>
      <c r="FO77" s="8"/>
      <c r="FP77" s="8"/>
      <c r="FQ77" s="8"/>
      <c r="FR77" s="8"/>
      <c r="FS77" s="8"/>
      <c r="FT77" s="8"/>
      <c r="FU77" s="8"/>
      <c r="FV77" s="8"/>
      <c r="FW77" s="8"/>
      <c r="FX77" s="8"/>
      <c r="FY77" s="8"/>
      <c r="FZ77" s="8"/>
      <c r="GA77" s="8"/>
      <c r="GB77" s="8"/>
      <c r="GC77" s="8"/>
      <c r="GD77" s="8"/>
      <c r="GE77" s="8"/>
      <c r="GF77" s="8"/>
      <c r="GG77" s="8"/>
      <c r="GH77" s="8"/>
      <c r="GI77" s="8"/>
      <c r="GJ77" s="8"/>
    </row>
    <row r="78" spans="1:192" s="7" customFormat="1" ht="86.45" customHeight="1" x14ac:dyDescent="0.25">
      <c r="A78" s="299"/>
      <c r="B78" s="300"/>
      <c r="C78" s="350"/>
      <c r="D78" s="356"/>
      <c r="E78" s="311" t="s">
        <v>251</v>
      </c>
      <c r="F78" s="314" t="s">
        <v>254</v>
      </c>
      <c r="G78" s="367" t="s">
        <v>255</v>
      </c>
      <c r="H78" s="318" t="s">
        <v>58</v>
      </c>
      <c r="I78" s="316" t="s">
        <v>235</v>
      </c>
      <c r="J78" s="325">
        <v>44835</v>
      </c>
      <c r="K78" s="327">
        <v>44866</v>
      </c>
      <c r="L78" s="192">
        <v>44830</v>
      </c>
      <c r="M78" s="95" t="s">
        <v>228</v>
      </c>
      <c r="N78" s="96" t="s">
        <v>243</v>
      </c>
      <c r="O78" s="333">
        <v>1</v>
      </c>
      <c r="P78" s="319" t="s">
        <v>62</v>
      </c>
      <c r="Q78" s="355"/>
      <c r="R78" s="337"/>
      <c r="S78" s="156"/>
      <c r="T78" s="156"/>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c r="CP78" s="8"/>
      <c r="CQ78" s="8"/>
      <c r="CR78" s="8"/>
      <c r="CS78" s="8"/>
      <c r="CT78" s="8"/>
      <c r="CU78" s="8"/>
      <c r="CV78" s="8"/>
      <c r="CW78" s="8"/>
      <c r="CX78" s="8"/>
      <c r="CY78" s="8"/>
      <c r="CZ78" s="8"/>
      <c r="DA78" s="8"/>
      <c r="DB78" s="8"/>
      <c r="DC78" s="8"/>
      <c r="DD78" s="8"/>
      <c r="DE78" s="8"/>
      <c r="DF78" s="8"/>
      <c r="DG78" s="8"/>
      <c r="DH78" s="8"/>
      <c r="DI78" s="8"/>
      <c r="DJ78" s="8"/>
      <c r="DK78" s="8"/>
      <c r="DL78" s="8"/>
      <c r="DM78" s="8"/>
      <c r="DN78" s="8"/>
      <c r="DO78" s="8"/>
      <c r="DP78" s="8"/>
      <c r="DQ78" s="8"/>
      <c r="DR78" s="8"/>
      <c r="DS78" s="8"/>
      <c r="DT78" s="8"/>
      <c r="DU78" s="8"/>
      <c r="DV78" s="8"/>
      <c r="DW78" s="8"/>
      <c r="DX78" s="8"/>
      <c r="DY78" s="8"/>
      <c r="DZ78" s="8"/>
      <c r="EA78" s="8"/>
      <c r="EB78" s="8"/>
      <c r="EC78" s="8"/>
      <c r="ED78" s="8"/>
      <c r="EE78" s="8"/>
      <c r="EF78" s="8"/>
      <c r="EG78" s="8"/>
      <c r="EH78" s="8"/>
      <c r="EI78" s="8"/>
      <c r="EJ78" s="8"/>
      <c r="EK78" s="8"/>
      <c r="EL78" s="8"/>
      <c r="EM78" s="8"/>
      <c r="EN78" s="8"/>
      <c r="EO78" s="8"/>
      <c r="EP78" s="8"/>
      <c r="EQ78" s="8"/>
      <c r="ER78" s="8"/>
      <c r="ES78" s="8"/>
      <c r="ET78" s="8"/>
      <c r="EU78" s="8"/>
      <c r="EV78" s="8"/>
      <c r="EW78" s="8"/>
      <c r="EX78" s="8"/>
      <c r="EY78" s="8"/>
      <c r="EZ78" s="8"/>
      <c r="FA78" s="8"/>
      <c r="FB78" s="8"/>
      <c r="FC78" s="8"/>
      <c r="FD78" s="8"/>
      <c r="FE78" s="8"/>
      <c r="FF78" s="8"/>
      <c r="FG78" s="8"/>
      <c r="FH78" s="8"/>
      <c r="FI78" s="8"/>
      <c r="FJ78" s="8"/>
      <c r="FK78" s="8"/>
      <c r="FL78" s="8"/>
      <c r="FM78" s="8"/>
      <c r="FN78" s="8"/>
      <c r="FO78" s="8"/>
      <c r="FP78" s="8"/>
      <c r="FQ78" s="8"/>
      <c r="FR78" s="8"/>
      <c r="FS78" s="8"/>
      <c r="FT78" s="8"/>
      <c r="FU78" s="8"/>
      <c r="FV78" s="8"/>
      <c r="FW78" s="8"/>
      <c r="FX78" s="8"/>
      <c r="FY78" s="8"/>
      <c r="FZ78" s="8"/>
      <c r="GA78" s="8"/>
      <c r="GB78" s="8"/>
      <c r="GC78" s="8"/>
      <c r="GD78" s="8"/>
      <c r="GE78" s="8"/>
      <c r="GF78" s="8"/>
      <c r="GG78" s="8"/>
      <c r="GH78" s="8"/>
      <c r="GI78" s="8"/>
      <c r="GJ78" s="8"/>
    </row>
    <row r="79" spans="1:192" s="7" customFormat="1" ht="136.5" customHeight="1" thickBot="1" x14ac:dyDescent="0.3">
      <c r="A79" s="299"/>
      <c r="B79" s="300"/>
      <c r="C79" s="350"/>
      <c r="D79" s="356"/>
      <c r="E79" s="300"/>
      <c r="F79" s="323"/>
      <c r="G79" s="368"/>
      <c r="H79" s="299"/>
      <c r="I79" s="324"/>
      <c r="J79" s="342"/>
      <c r="K79" s="343"/>
      <c r="L79" s="184">
        <v>45092</v>
      </c>
      <c r="M79" s="88" t="s">
        <v>131</v>
      </c>
      <c r="N79" s="91" t="s">
        <v>549</v>
      </c>
      <c r="O79" s="344"/>
      <c r="P79" s="345"/>
      <c r="Q79" s="355"/>
      <c r="R79" s="338"/>
      <c r="S79" s="156"/>
      <c r="T79" s="156"/>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c r="CH79" s="8"/>
      <c r="CI79" s="8"/>
      <c r="CJ79" s="8"/>
      <c r="CK79" s="8"/>
      <c r="CL79" s="8"/>
      <c r="CM79" s="8"/>
      <c r="CN79" s="8"/>
      <c r="CO79" s="8"/>
      <c r="CP79" s="8"/>
      <c r="CQ79" s="8"/>
      <c r="CR79" s="8"/>
      <c r="CS79" s="8"/>
      <c r="CT79" s="8"/>
      <c r="CU79" s="8"/>
      <c r="CV79" s="8"/>
      <c r="CW79" s="8"/>
      <c r="CX79" s="8"/>
      <c r="CY79" s="8"/>
      <c r="CZ79" s="8"/>
      <c r="DA79" s="8"/>
      <c r="DB79" s="8"/>
      <c r="DC79" s="8"/>
      <c r="DD79" s="8"/>
      <c r="DE79" s="8"/>
      <c r="DF79" s="8"/>
      <c r="DG79" s="8"/>
      <c r="DH79" s="8"/>
      <c r="DI79" s="8"/>
      <c r="DJ79" s="8"/>
      <c r="DK79" s="8"/>
      <c r="DL79" s="8"/>
      <c r="DM79" s="8"/>
      <c r="DN79" s="8"/>
      <c r="DO79" s="8"/>
      <c r="DP79" s="8"/>
      <c r="DQ79" s="8"/>
      <c r="DR79" s="8"/>
      <c r="DS79" s="8"/>
      <c r="DT79" s="8"/>
      <c r="DU79" s="8"/>
      <c r="DV79" s="8"/>
      <c r="DW79" s="8"/>
      <c r="DX79" s="8"/>
      <c r="DY79" s="8"/>
      <c r="DZ79" s="8"/>
      <c r="EA79" s="8"/>
      <c r="EB79" s="8"/>
      <c r="EC79" s="8"/>
      <c r="ED79" s="8"/>
      <c r="EE79" s="8"/>
      <c r="EF79" s="8"/>
      <c r="EG79" s="8"/>
      <c r="EH79" s="8"/>
      <c r="EI79" s="8"/>
      <c r="EJ79" s="8"/>
      <c r="EK79" s="8"/>
      <c r="EL79" s="8"/>
      <c r="EM79" s="8"/>
      <c r="EN79" s="8"/>
      <c r="EO79" s="8"/>
      <c r="EP79" s="8"/>
      <c r="EQ79" s="8"/>
      <c r="ER79" s="8"/>
      <c r="ES79" s="8"/>
      <c r="ET79" s="8"/>
      <c r="EU79" s="8"/>
      <c r="EV79" s="8"/>
      <c r="EW79" s="8"/>
      <c r="EX79" s="8"/>
      <c r="EY79" s="8"/>
      <c r="EZ79" s="8"/>
      <c r="FA79" s="8"/>
      <c r="FB79" s="8"/>
      <c r="FC79" s="8"/>
      <c r="FD79" s="8"/>
      <c r="FE79" s="8"/>
      <c r="FF79" s="8"/>
      <c r="FG79" s="8"/>
      <c r="FH79" s="8"/>
      <c r="FI79" s="8"/>
      <c r="FJ79" s="8"/>
      <c r="FK79" s="8"/>
      <c r="FL79" s="8"/>
      <c r="FM79" s="8"/>
      <c r="FN79" s="8"/>
      <c r="FO79" s="8"/>
      <c r="FP79" s="8"/>
      <c r="FQ79" s="8"/>
      <c r="FR79" s="8"/>
      <c r="FS79" s="8"/>
      <c r="FT79" s="8"/>
      <c r="FU79" s="8"/>
      <c r="FV79" s="8"/>
      <c r="FW79" s="8"/>
      <c r="FX79" s="8"/>
      <c r="FY79" s="8"/>
      <c r="FZ79" s="8"/>
      <c r="GA79" s="8"/>
      <c r="GB79" s="8"/>
      <c r="GC79" s="8"/>
      <c r="GD79" s="8"/>
      <c r="GE79" s="8"/>
      <c r="GF79" s="8"/>
      <c r="GG79" s="8"/>
      <c r="GH79" s="8"/>
      <c r="GI79" s="8"/>
      <c r="GJ79" s="8"/>
    </row>
    <row r="80" spans="1:192" s="12" customFormat="1" ht="21.75" customHeight="1" thickBot="1" x14ac:dyDescent="0.3">
      <c r="A80" s="308"/>
      <c r="B80" s="309"/>
      <c r="C80" s="309"/>
      <c r="D80" s="309"/>
      <c r="E80" s="309"/>
      <c r="F80" s="309"/>
      <c r="G80" s="309"/>
      <c r="H80" s="309"/>
      <c r="I80" s="309"/>
      <c r="J80" s="309"/>
      <c r="K80" s="309"/>
      <c r="L80" s="309"/>
      <c r="M80" s="309"/>
      <c r="N80" s="309"/>
      <c r="O80" s="309"/>
      <c r="P80" s="309"/>
      <c r="Q80" s="309"/>
      <c r="R80" s="310"/>
      <c r="S80" s="156"/>
      <c r="T80" s="156"/>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L80" s="11"/>
      <c r="BM80" s="11"/>
      <c r="BN80" s="11"/>
      <c r="BO80" s="11"/>
      <c r="BP80" s="11"/>
      <c r="BQ80" s="11"/>
      <c r="BR80" s="11"/>
      <c r="BS80" s="11"/>
      <c r="BT80" s="11"/>
      <c r="BU80" s="11"/>
      <c r="BV80" s="11"/>
      <c r="BW80" s="11"/>
      <c r="BX80" s="11"/>
      <c r="BY80" s="11"/>
      <c r="BZ80" s="11"/>
      <c r="CA80" s="11"/>
      <c r="CB80" s="11"/>
      <c r="CC80" s="11"/>
      <c r="CD80" s="11"/>
      <c r="CE80" s="11"/>
      <c r="CF80" s="11"/>
      <c r="CG80" s="11"/>
      <c r="CH80" s="11"/>
      <c r="CI80" s="11"/>
      <c r="CJ80" s="11"/>
      <c r="CK80" s="11"/>
      <c r="CL80" s="11"/>
      <c r="CM80" s="11"/>
      <c r="CN80" s="11"/>
      <c r="CO80" s="11"/>
      <c r="CP80" s="11"/>
      <c r="CQ80" s="11"/>
      <c r="CR80" s="11"/>
      <c r="CS80" s="11"/>
      <c r="CT80" s="11"/>
      <c r="CU80" s="11"/>
      <c r="CV80" s="11"/>
      <c r="CW80" s="11"/>
      <c r="CX80" s="11"/>
      <c r="CY80" s="11"/>
      <c r="CZ80" s="11"/>
      <c r="DA80" s="11"/>
      <c r="DB80" s="11"/>
      <c r="DC80" s="11"/>
      <c r="DD80" s="11"/>
      <c r="DE80" s="11"/>
      <c r="DF80" s="11"/>
      <c r="DG80" s="11"/>
      <c r="DH80" s="11"/>
      <c r="DI80" s="11"/>
      <c r="DJ80" s="11"/>
      <c r="DK80" s="11"/>
      <c r="DL80" s="11"/>
      <c r="DM80" s="11"/>
      <c r="DN80" s="11"/>
      <c r="DO80" s="11"/>
      <c r="DP80" s="11"/>
      <c r="DQ80" s="11"/>
      <c r="DR80" s="11"/>
      <c r="DS80" s="11"/>
      <c r="DT80" s="11"/>
      <c r="DU80" s="11"/>
      <c r="DV80" s="11"/>
      <c r="DW80" s="11"/>
      <c r="DX80" s="11"/>
      <c r="DY80" s="11"/>
      <c r="DZ80" s="11"/>
      <c r="EA80" s="11"/>
      <c r="EB80" s="11"/>
      <c r="EC80" s="11"/>
      <c r="ED80" s="11"/>
      <c r="EE80" s="11"/>
      <c r="EF80" s="11"/>
      <c r="EG80" s="11"/>
      <c r="EH80" s="11"/>
      <c r="EI80" s="11"/>
      <c r="EJ80" s="11"/>
      <c r="EK80" s="11"/>
      <c r="EL80" s="11"/>
      <c r="EM80" s="11"/>
      <c r="EN80" s="11"/>
      <c r="EO80" s="11"/>
      <c r="EP80" s="11"/>
      <c r="EQ80" s="11"/>
      <c r="ER80" s="11"/>
      <c r="ES80" s="11"/>
      <c r="ET80" s="11"/>
      <c r="EU80" s="11"/>
      <c r="EV80" s="11"/>
      <c r="EW80" s="11"/>
      <c r="EX80" s="11"/>
      <c r="EY80" s="11"/>
      <c r="EZ80" s="11"/>
      <c r="FA80" s="11"/>
      <c r="FB80" s="11"/>
      <c r="FC80" s="11"/>
      <c r="FD80" s="11"/>
      <c r="FE80" s="11"/>
      <c r="FF80" s="11"/>
      <c r="FG80" s="11"/>
      <c r="FH80" s="11"/>
      <c r="FI80" s="11"/>
      <c r="FJ80" s="11"/>
      <c r="FK80" s="11"/>
      <c r="FL80" s="11"/>
      <c r="FM80" s="11"/>
      <c r="FN80" s="11"/>
      <c r="FO80" s="11"/>
      <c r="FP80" s="11"/>
      <c r="FQ80" s="11"/>
      <c r="FR80" s="11"/>
      <c r="FS80" s="11"/>
      <c r="FT80" s="11"/>
      <c r="FU80" s="11"/>
      <c r="FV80" s="11"/>
      <c r="FW80" s="11"/>
      <c r="FX80" s="11"/>
      <c r="FY80" s="11"/>
      <c r="FZ80" s="11"/>
      <c r="GA80" s="11"/>
      <c r="GB80" s="11"/>
      <c r="GC80" s="11"/>
      <c r="GD80" s="11"/>
      <c r="GE80" s="11"/>
      <c r="GF80" s="11"/>
      <c r="GG80" s="11"/>
      <c r="GH80" s="11"/>
      <c r="GI80" s="11"/>
      <c r="GJ80" s="11"/>
    </row>
    <row r="81" spans="1:192" ht="59.25" customHeight="1" x14ac:dyDescent="0.25">
      <c r="A81" s="13"/>
      <c r="B81" s="160"/>
      <c r="C81" s="13"/>
      <c r="D81" s="160"/>
      <c r="E81" s="160"/>
      <c r="F81" s="160"/>
      <c r="G81" s="13"/>
      <c r="H81" s="13"/>
      <c r="I81" s="13"/>
      <c r="J81" s="13"/>
      <c r="K81" s="13"/>
      <c r="L81" s="13"/>
      <c r="M81" s="14"/>
      <c r="N81" s="160"/>
      <c r="O81" s="13"/>
      <c r="P81" s="158"/>
      <c r="Q81" s="160"/>
      <c r="R81" s="14"/>
      <c r="S81" s="157"/>
      <c r="T81" s="157"/>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c r="CA81" s="15"/>
      <c r="CB81" s="15"/>
      <c r="CC81" s="15"/>
      <c r="CD81" s="15"/>
      <c r="CE81" s="15"/>
      <c r="CF81" s="15"/>
      <c r="CG81" s="15"/>
      <c r="CH81" s="15"/>
      <c r="CI81" s="15"/>
      <c r="CJ81" s="15"/>
      <c r="CK81" s="15"/>
      <c r="CL81" s="15"/>
      <c r="CM81" s="15"/>
      <c r="CN81" s="15"/>
      <c r="CO81" s="15"/>
      <c r="CP81" s="15"/>
      <c r="CQ81" s="15"/>
      <c r="CR81" s="15"/>
      <c r="CS81" s="15"/>
      <c r="CT81" s="15"/>
      <c r="CU81" s="15"/>
      <c r="CV81" s="15"/>
      <c r="CW81" s="15"/>
      <c r="CX81" s="15"/>
      <c r="CY81" s="15"/>
      <c r="CZ81" s="15"/>
      <c r="DA81" s="15"/>
      <c r="DB81" s="15"/>
      <c r="DC81" s="15"/>
      <c r="DD81" s="15"/>
      <c r="DE81" s="15"/>
      <c r="DF81" s="15"/>
      <c r="DG81" s="15"/>
      <c r="DH81" s="15"/>
      <c r="DI81" s="15"/>
      <c r="DJ81" s="15"/>
      <c r="DK81" s="15"/>
      <c r="DL81" s="15"/>
      <c r="DM81" s="15"/>
      <c r="DN81" s="15"/>
      <c r="DO81" s="15"/>
      <c r="DP81" s="15"/>
      <c r="DQ81" s="15"/>
      <c r="DR81" s="15"/>
      <c r="DS81" s="15"/>
      <c r="DT81" s="15"/>
      <c r="DU81" s="15"/>
      <c r="DV81" s="15"/>
      <c r="DW81" s="15"/>
      <c r="DX81" s="15"/>
      <c r="DY81" s="15"/>
      <c r="DZ81" s="15"/>
      <c r="EA81" s="15"/>
      <c r="EB81" s="15"/>
      <c r="EC81" s="15"/>
      <c r="ED81" s="15"/>
      <c r="EE81" s="15"/>
      <c r="EF81" s="15"/>
      <c r="EG81" s="15"/>
      <c r="EH81" s="15"/>
      <c r="EI81" s="15"/>
      <c r="EJ81" s="15"/>
      <c r="EK81" s="15"/>
      <c r="EL81" s="15"/>
      <c r="EM81" s="15"/>
      <c r="EN81" s="15"/>
      <c r="EO81" s="15"/>
      <c r="EP81" s="15"/>
      <c r="EQ81" s="15"/>
      <c r="ER81" s="15"/>
      <c r="ES81" s="15"/>
      <c r="ET81" s="15"/>
      <c r="EU81" s="15"/>
      <c r="EV81" s="15"/>
      <c r="EW81" s="15"/>
      <c r="EX81" s="15"/>
      <c r="EY81" s="15"/>
      <c r="EZ81" s="15"/>
      <c r="FA81" s="15"/>
      <c r="FB81" s="15"/>
      <c r="FC81" s="15"/>
      <c r="FD81" s="15"/>
      <c r="FE81" s="15"/>
      <c r="FF81" s="15"/>
      <c r="FG81" s="15"/>
      <c r="FH81" s="15"/>
      <c r="FI81" s="15"/>
      <c r="FJ81" s="15"/>
      <c r="FK81" s="15"/>
      <c r="FL81" s="15"/>
      <c r="FM81" s="15"/>
      <c r="FN81" s="15"/>
      <c r="FO81" s="15"/>
      <c r="FP81" s="15"/>
      <c r="FQ81" s="15"/>
      <c r="FR81" s="15"/>
      <c r="FS81" s="15"/>
      <c r="FT81" s="15"/>
      <c r="FU81" s="15"/>
      <c r="FV81" s="15"/>
      <c r="FW81" s="15"/>
      <c r="FX81" s="15"/>
      <c r="FY81" s="15"/>
      <c r="FZ81" s="15"/>
      <c r="GA81" s="15"/>
      <c r="GB81" s="15"/>
      <c r="GC81" s="15"/>
      <c r="GD81" s="15"/>
      <c r="GE81" s="15"/>
      <c r="GF81" s="15"/>
      <c r="GG81" s="15"/>
      <c r="GH81" s="15"/>
      <c r="GI81" s="15"/>
      <c r="GJ81" s="15"/>
    </row>
    <row r="82" spans="1:192" ht="59.25" customHeight="1" x14ac:dyDescent="0.25">
      <c r="A82" s="13"/>
      <c r="B82" s="160"/>
      <c r="C82" s="13"/>
      <c r="D82" s="160"/>
      <c r="E82" s="160"/>
      <c r="F82" s="160"/>
      <c r="G82" s="13"/>
      <c r="H82" s="13"/>
      <c r="I82" s="13"/>
      <c r="J82" s="13"/>
      <c r="K82" s="13"/>
      <c r="L82" s="13"/>
      <c r="M82" s="14"/>
      <c r="N82" s="160"/>
      <c r="O82" s="13"/>
      <c r="P82" s="158"/>
      <c r="Q82" s="160"/>
      <c r="R82" s="14"/>
      <c r="S82" s="157"/>
      <c r="T82" s="157"/>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15"/>
      <c r="DZ82" s="15"/>
      <c r="EA82" s="15"/>
      <c r="EB82" s="15"/>
      <c r="EC82" s="15"/>
      <c r="ED82" s="15"/>
      <c r="EE82" s="15"/>
      <c r="EF82" s="15"/>
      <c r="EG82" s="15"/>
      <c r="EH82" s="15"/>
      <c r="EI82" s="15"/>
      <c r="EJ82" s="15"/>
      <c r="EK82" s="15"/>
      <c r="EL82" s="15"/>
      <c r="EM82" s="15"/>
      <c r="EN82" s="15"/>
      <c r="EO82" s="15"/>
      <c r="EP82" s="15"/>
      <c r="EQ82" s="15"/>
      <c r="ER82" s="15"/>
      <c r="ES82" s="15"/>
      <c r="ET82" s="15"/>
      <c r="EU82" s="15"/>
      <c r="EV82" s="15"/>
      <c r="EW82" s="15"/>
      <c r="EX82" s="15"/>
      <c r="EY82" s="15"/>
      <c r="EZ82" s="15"/>
      <c r="FA82" s="15"/>
      <c r="FB82" s="15"/>
      <c r="FC82" s="15"/>
      <c r="FD82" s="15"/>
      <c r="FE82" s="15"/>
      <c r="FF82" s="15"/>
      <c r="FG82" s="15"/>
      <c r="FH82" s="15"/>
      <c r="FI82" s="15"/>
      <c r="FJ82" s="15"/>
      <c r="FK82" s="15"/>
      <c r="FL82" s="15"/>
      <c r="FM82" s="15"/>
      <c r="FN82" s="15"/>
      <c r="FO82" s="15"/>
      <c r="FP82" s="15"/>
      <c r="FQ82" s="15"/>
      <c r="FR82" s="15"/>
      <c r="FS82" s="15"/>
      <c r="FT82" s="15"/>
      <c r="FU82" s="15"/>
      <c r="FV82" s="15"/>
      <c r="FW82" s="15"/>
      <c r="FX82" s="15"/>
      <c r="FY82" s="15"/>
      <c r="FZ82" s="15"/>
      <c r="GA82" s="15"/>
      <c r="GB82" s="15"/>
      <c r="GC82" s="15"/>
      <c r="GD82" s="15"/>
      <c r="GE82" s="15"/>
      <c r="GF82" s="15"/>
      <c r="GG82" s="15"/>
      <c r="GH82" s="15"/>
      <c r="GI82" s="15"/>
      <c r="GJ82" s="15"/>
    </row>
    <row r="83" spans="1:192" ht="59.25" customHeight="1" x14ac:dyDescent="0.25">
      <c r="A83" s="13"/>
      <c r="B83" s="160"/>
      <c r="C83" s="13"/>
      <c r="D83" s="160"/>
      <c r="E83" s="160"/>
      <c r="F83" s="160"/>
      <c r="G83" s="13"/>
      <c r="H83" s="13"/>
      <c r="I83" s="13"/>
      <c r="J83" s="13"/>
      <c r="K83" s="13"/>
      <c r="L83" s="13"/>
      <c r="M83" s="14"/>
      <c r="N83" s="160"/>
      <c r="O83" s="13"/>
      <c r="P83" s="158"/>
      <c r="Q83" s="160"/>
      <c r="R83" s="14"/>
      <c r="S83" s="157"/>
      <c r="T83" s="157"/>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c r="DM83" s="15"/>
      <c r="DN83" s="15"/>
      <c r="DO83" s="15"/>
      <c r="DP83" s="15"/>
      <c r="DQ83" s="15"/>
      <c r="DR83" s="15"/>
      <c r="DS83" s="15"/>
      <c r="DT83" s="15"/>
      <c r="DU83" s="15"/>
      <c r="DV83" s="15"/>
      <c r="DW83" s="15"/>
      <c r="DX83" s="15"/>
      <c r="DY83" s="15"/>
      <c r="DZ83" s="15"/>
      <c r="EA83" s="15"/>
      <c r="EB83" s="15"/>
      <c r="EC83" s="15"/>
      <c r="ED83" s="15"/>
      <c r="EE83" s="15"/>
      <c r="EF83" s="15"/>
      <c r="EG83" s="15"/>
      <c r="EH83" s="15"/>
      <c r="EI83" s="15"/>
      <c r="EJ83" s="15"/>
      <c r="EK83" s="15"/>
      <c r="EL83" s="15"/>
      <c r="EM83" s="15"/>
      <c r="EN83" s="15"/>
      <c r="EO83" s="15"/>
      <c r="EP83" s="15"/>
      <c r="EQ83" s="15"/>
      <c r="ER83" s="15"/>
      <c r="ES83" s="15"/>
      <c r="ET83" s="15"/>
      <c r="EU83" s="15"/>
      <c r="EV83" s="15"/>
      <c r="EW83" s="15"/>
      <c r="EX83" s="15"/>
      <c r="EY83" s="15"/>
      <c r="EZ83" s="15"/>
      <c r="FA83" s="15"/>
      <c r="FB83" s="15"/>
      <c r="FC83" s="15"/>
      <c r="FD83" s="15"/>
      <c r="FE83" s="15"/>
      <c r="FF83" s="15"/>
      <c r="FG83" s="15"/>
      <c r="FH83" s="15"/>
      <c r="FI83" s="15"/>
      <c r="FJ83" s="15"/>
      <c r="FK83" s="15"/>
      <c r="FL83" s="15"/>
      <c r="FM83" s="15"/>
      <c r="FN83" s="15"/>
      <c r="FO83" s="15"/>
      <c r="FP83" s="15"/>
      <c r="FQ83" s="15"/>
      <c r="FR83" s="15"/>
      <c r="FS83" s="15"/>
      <c r="FT83" s="15"/>
      <c r="FU83" s="15"/>
      <c r="FV83" s="15"/>
      <c r="FW83" s="15"/>
      <c r="FX83" s="15"/>
      <c r="FY83" s="15"/>
      <c r="FZ83" s="15"/>
      <c r="GA83" s="15"/>
      <c r="GB83" s="15"/>
      <c r="GC83" s="15"/>
      <c r="GD83" s="15"/>
      <c r="GE83" s="15"/>
      <c r="GF83" s="15"/>
      <c r="GG83" s="15"/>
      <c r="GH83" s="15"/>
      <c r="GI83" s="15"/>
      <c r="GJ83" s="15"/>
    </row>
    <row r="84" spans="1:192" ht="59.25" customHeight="1" x14ac:dyDescent="0.25">
      <c r="A84" s="13"/>
      <c r="B84" s="160"/>
      <c r="C84" s="13"/>
      <c r="D84" s="160"/>
      <c r="E84" s="160"/>
      <c r="F84" s="160"/>
      <c r="G84" s="13"/>
      <c r="H84" s="13"/>
      <c r="I84" s="13"/>
      <c r="J84" s="13"/>
      <c r="K84" s="13"/>
      <c r="L84" s="13"/>
      <c r="M84" s="14"/>
      <c r="N84" s="160"/>
      <c r="O84" s="13"/>
      <c r="P84" s="158"/>
      <c r="Q84" s="160"/>
      <c r="R84" s="14"/>
      <c r="S84" s="157"/>
      <c r="T84" s="157"/>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c r="CP84" s="15"/>
      <c r="CQ84" s="15"/>
      <c r="CR84" s="15"/>
      <c r="CS84" s="15"/>
      <c r="CT84" s="15"/>
      <c r="CU84" s="15"/>
      <c r="CV84" s="15"/>
      <c r="CW84" s="15"/>
      <c r="CX84" s="15"/>
      <c r="CY84" s="15"/>
      <c r="CZ84" s="15"/>
      <c r="DA84" s="15"/>
      <c r="DB84" s="15"/>
      <c r="DC84" s="15"/>
      <c r="DD84" s="15"/>
      <c r="DE84" s="15"/>
      <c r="DF84" s="15"/>
      <c r="DG84" s="15"/>
      <c r="DH84" s="15"/>
      <c r="DI84" s="15"/>
      <c r="DJ84" s="15"/>
      <c r="DK84" s="15"/>
      <c r="DL84" s="15"/>
      <c r="DM84" s="15"/>
      <c r="DN84" s="15"/>
      <c r="DO84" s="15"/>
      <c r="DP84" s="15"/>
      <c r="DQ84" s="15"/>
      <c r="DR84" s="15"/>
      <c r="DS84" s="15"/>
      <c r="DT84" s="15"/>
      <c r="DU84" s="15"/>
      <c r="DV84" s="15"/>
      <c r="DW84" s="15"/>
      <c r="DX84" s="15"/>
      <c r="DY84" s="15"/>
      <c r="DZ84" s="15"/>
      <c r="EA84" s="15"/>
      <c r="EB84" s="15"/>
      <c r="EC84" s="15"/>
      <c r="ED84" s="15"/>
      <c r="EE84" s="15"/>
      <c r="EF84" s="15"/>
      <c r="EG84" s="15"/>
      <c r="EH84" s="15"/>
      <c r="EI84" s="15"/>
      <c r="EJ84" s="15"/>
      <c r="EK84" s="15"/>
      <c r="EL84" s="15"/>
      <c r="EM84" s="15"/>
      <c r="EN84" s="15"/>
      <c r="EO84" s="15"/>
      <c r="EP84" s="15"/>
      <c r="EQ84" s="15"/>
      <c r="ER84" s="15"/>
      <c r="ES84" s="15"/>
      <c r="ET84" s="15"/>
      <c r="EU84" s="15"/>
      <c r="EV84" s="15"/>
      <c r="EW84" s="15"/>
      <c r="EX84" s="15"/>
      <c r="EY84" s="15"/>
      <c r="EZ84" s="15"/>
      <c r="FA84" s="15"/>
      <c r="FB84" s="15"/>
      <c r="FC84" s="15"/>
      <c r="FD84" s="15"/>
      <c r="FE84" s="15"/>
      <c r="FF84" s="15"/>
      <c r="FG84" s="15"/>
      <c r="FH84" s="15"/>
      <c r="FI84" s="15"/>
      <c r="FJ84" s="15"/>
      <c r="FK84" s="15"/>
      <c r="FL84" s="15"/>
      <c r="FM84" s="15"/>
      <c r="FN84" s="15"/>
      <c r="FO84" s="15"/>
      <c r="FP84" s="15"/>
      <c r="FQ84" s="15"/>
      <c r="FR84" s="15"/>
      <c r="FS84" s="15"/>
      <c r="FT84" s="15"/>
      <c r="FU84" s="15"/>
      <c r="FV84" s="15"/>
      <c r="FW84" s="15"/>
      <c r="FX84" s="15"/>
      <c r="FY84" s="15"/>
      <c r="FZ84" s="15"/>
      <c r="GA84" s="15"/>
      <c r="GB84" s="15"/>
      <c r="GC84" s="15"/>
      <c r="GD84" s="15"/>
      <c r="GE84" s="15"/>
      <c r="GF84" s="15"/>
      <c r="GG84" s="15"/>
      <c r="GH84" s="15"/>
      <c r="GI84" s="15"/>
      <c r="GJ84" s="15"/>
    </row>
    <row r="85" spans="1:192" ht="59.25" customHeight="1" x14ac:dyDescent="0.25">
      <c r="A85" s="13"/>
      <c r="B85" s="160"/>
      <c r="C85" s="13"/>
      <c r="D85" s="160"/>
      <c r="E85" s="160"/>
      <c r="F85" s="160"/>
      <c r="G85" s="13"/>
      <c r="H85" s="13"/>
      <c r="I85" s="13"/>
      <c r="J85" s="13"/>
      <c r="K85" s="13"/>
      <c r="L85" s="13"/>
      <c r="M85" s="14"/>
      <c r="N85" s="160"/>
      <c r="O85" s="13"/>
      <c r="P85" s="158"/>
      <c r="Q85" s="160"/>
      <c r="R85" s="14"/>
      <c r="S85" s="157"/>
      <c r="T85" s="157"/>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c r="BM85" s="15"/>
      <c r="BN85" s="15"/>
      <c r="BO85" s="15"/>
      <c r="BP85" s="15"/>
      <c r="BQ85" s="15"/>
      <c r="BR85" s="15"/>
      <c r="BS85" s="15"/>
      <c r="BT85" s="15"/>
      <c r="BU85" s="15"/>
      <c r="BV85" s="15"/>
      <c r="BW85" s="15"/>
      <c r="BX85" s="15"/>
      <c r="BY85" s="15"/>
      <c r="BZ85" s="15"/>
      <c r="CA85" s="15"/>
      <c r="CB85" s="15"/>
      <c r="CC85" s="15"/>
      <c r="CD85" s="15"/>
      <c r="CE85" s="15"/>
      <c r="CF85" s="15"/>
      <c r="CG85" s="15"/>
      <c r="CH85" s="15"/>
      <c r="CI85" s="15"/>
      <c r="CJ85" s="15"/>
      <c r="CK85" s="15"/>
      <c r="CL85" s="15"/>
      <c r="CM85" s="15"/>
      <c r="CN85" s="15"/>
      <c r="CO85" s="15"/>
      <c r="CP85" s="15"/>
      <c r="CQ85" s="15"/>
      <c r="CR85" s="15"/>
      <c r="CS85" s="15"/>
      <c r="CT85" s="15"/>
      <c r="CU85" s="15"/>
      <c r="CV85" s="15"/>
      <c r="CW85" s="15"/>
      <c r="CX85" s="15"/>
      <c r="CY85" s="15"/>
      <c r="CZ85" s="15"/>
      <c r="DA85" s="15"/>
      <c r="DB85" s="15"/>
      <c r="DC85" s="15"/>
      <c r="DD85" s="15"/>
      <c r="DE85" s="15"/>
      <c r="DF85" s="15"/>
      <c r="DG85" s="15"/>
      <c r="DH85" s="15"/>
      <c r="DI85" s="15"/>
      <c r="DJ85" s="15"/>
      <c r="DK85" s="15"/>
      <c r="DL85" s="15"/>
      <c r="DM85" s="15"/>
      <c r="DN85" s="15"/>
      <c r="DO85" s="15"/>
      <c r="DP85" s="15"/>
      <c r="DQ85" s="15"/>
      <c r="DR85" s="15"/>
      <c r="DS85" s="15"/>
      <c r="DT85" s="15"/>
      <c r="DU85" s="15"/>
      <c r="DV85" s="15"/>
      <c r="DW85" s="15"/>
      <c r="DX85" s="15"/>
      <c r="DY85" s="15"/>
      <c r="DZ85" s="15"/>
      <c r="EA85" s="15"/>
      <c r="EB85" s="15"/>
      <c r="EC85" s="15"/>
      <c r="ED85" s="15"/>
      <c r="EE85" s="15"/>
      <c r="EF85" s="15"/>
      <c r="EG85" s="15"/>
      <c r="EH85" s="15"/>
      <c r="EI85" s="15"/>
      <c r="EJ85" s="15"/>
      <c r="EK85" s="15"/>
      <c r="EL85" s="15"/>
      <c r="EM85" s="15"/>
      <c r="EN85" s="15"/>
      <c r="EO85" s="15"/>
      <c r="EP85" s="15"/>
      <c r="EQ85" s="15"/>
      <c r="ER85" s="15"/>
      <c r="ES85" s="15"/>
      <c r="ET85" s="15"/>
      <c r="EU85" s="15"/>
      <c r="EV85" s="15"/>
      <c r="EW85" s="15"/>
      <c r="EX85" s="15"/>
      <c r="EY85" s="15"/>
      <c r="EZ85" s="15"/>
      <c r="FA85" s="15"/>
      <c r="FB85" s="15"/>
      <c r="FC85" s="15"/>
      <c r="FD85" s="15"/>
      <c r="FE85" s="15"/>
      <c r="FF85" s="15"/>
      <c r="FG85" s="15"/>
      <c r="FH85" s="15"/>
      <c r="FI85" s="15"/>
      <c r="FJ85" s="15"/>
      <c r="FK85" s="15"/>
      <c r="FL85" s="15"/>
      <c r="FM85" s="15"/>
      <c r="FN85" s="15"/>
      <c r="FO85" s="15"/>
      <c r="FP85" s="15"/>
      <c r="FQ85" s="15"/>
      <c r="FR85" s="15"/>
      <c r="FS85" s="15"/>
      <c r="FT85" s="15"/>
      <c r="FU85" s="15"/>
      <c r="FV85" s="15"/>
      <c r="FW85" s="15"/>
      <c r="FX85" s="15"/>
      <c r="FY85" s="15"/>
      <c r="FZ85" s="15"/>
      <c r="GA85" s="15"/>
      <c r="GB85" s="15"/>
      <c r="GC85" s="15"/>
      <c r="GD85" s="15"/>
      <c r="GE85" s="15"/>
      <c r="GF85" s="15"/>
      <c r="GG85" s="15"/>
      <c r="GH85" s="15"/>
      <c r="GI85" s="15"/>
      <c r="GJ85" s="15"/>
    </row>
    <row r="86" spans="1:192" ht="59.25" customHeight="1" x14ac:dyDescent="0.25">
      <c r="A86" s="13"/>
      <c r="B86" s="160"/>
      <c r="C86" s="13"/>
      <c r="D86" s="160"/>
      <c r="E86" s="160"/>
      <c r="F86" s="160"/>
      <c r="G86" s="13"/>
      <c r="H86" s="13"/>
      <c r="I86" s="13"/>
      <c r="J86" s="13"/>
      <c r="K86" s="13"/>
      <c r="L86" s="13"/>
      <c r="M86" s="14"/>
      <c r="N86" s="160"/>
      <c r="O86" s="13"/>
      <c r="P86" s="158"/>
      <c r="Q86" s="160"/>
      <c r="R86" s="14"/>
      <c r="S86" s="157"/>
      <c r="T86" s="157"/>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c r="BM86" s="15"/>
      <c r="BN86" s="15"/>
      <c r="BO86" s="15"/>
      <c r="BP86" s="15"/>
      <c r="BQ86" s="15"/>
      <c r="BR86" s="15"/>
      <c r="BS86" s="15"/>
      <c r="BT86" s="15"/>
      <c r="BU86" s="15"/>
      <c r="BV86" s="15"/>
      <c r="BW86" s="15"/>
      <c r="BX86" s="15"/>
      <c r="BY86" s="15"/>
      <c r="BZ86" s="15"/>
      <c r="CA86" s="15"/>
      <c r="CB86" s="15"/>
      <c r="CC86" s="15"/>
      <c r="CD86" s="15"/>
      <c r="CE86" s="15"/>
      <c r="CF86" s="15"/>
      <c r="CG86" s="15"/>
      <c r="CH86" s="15"/>
      <c r="CI86" s="15"/>
      <c r="CJ86" s="15"/>
      <c r="CK86" s="15"/>
      <c r="CL86" s="15"/>
      <c r="CM86" s="15"/>
      <c r="CN86" s="15"/>
      <c r="CO86" s="15"/>
      <c r="CP86" s="15"/>
      <c r="CQ86" s="15"/>
      <c r="CR86" s="15"/>
      <c r="CS86" s="15"/>
      <c r="CT86" s="15"/>
      <c r="CU86" s="15"/>
      <c r="CV86" s="15"/>
      <c r="CW86" s="15"/>
      <c r="CX86" s="15"/>
      <c r="CY86" s="15"/>
      <c r="CZ86" s="15"/>
      <c r="DA86" s="15"/>
      <c r="DB86" s="15"/>
      <c r="DC86" s="15"/>
      <c r="DD86" s="15"/>
      <c r="DE86" s="15"/>
      <c r="DF86" s="15"/>
      <c r="DG86" s="15"/>
      <c r="DH86" s="15"/>
      <c r="DI86" s="15"/>
      <c r="DJ86" s="15"/>
      <c r="DK86" s="15"/>
      <c r="DL86" s="15"/>
      <c r="DM86" s="15"/>
      <c r="DN86" s="15"/>
      <c r="DO86" s="15"/>
      <c r="DP86" s="15"/>
      <c r="DQ86" s="15"/>
      <c r="DR86" s="15"/>
      <c r="DS86" s="15"/>
      <c r="DT86" s="15"/>
      <c r="DU86" s="15"/>
      <c r="DV86" s="15"/>
      <c r="DW86" s="15"/>
      <c r="DX86" s="15"/>
      <c r="DY86" s="15"/>
      <c r="DZ86" s="15"/>
      <c r="EA86" s="15"/>
      <c r="EB86" s="15"/>
      <c r="EC86" s="15"/>
      <c r="ED86" s="15"/>
      <c r="EE86" s="15"/>
      <c r="EF86" s="15"/>
      <c r="EG86" s="15"/>
      <c r="EH86" s="15"/>
      <c r="EI86" s="15"/>
      <c r="EJ86" s="15"/>
      <c r="EK86" s="15"/>
      <c r="EL86" s="15"/>
      <c r="EM86" s="15"/>
      <c r="EN86" s="15"/>
      <c r="EO86" s="15"/>
      <c r="EP86" s="15"/>
      <c r="EQ86" s="15"/>
      <c r="ER86" s="15"/>
      <c r="ES86" s="15"/>
      <c r="ET86" s="15"/>
      <c r="EU86" s="15"/>
      <c r="EV86" s="15"/>
      <c r="EW86" s="15"/>
      <c r="EX86" s="15"/>
      <c r="EY86" s="15"/>
      <c r="EZ86" s="15"/>
      <c r="FA86" s="15"/>
      <c r="FB86" s="15"/>
      <c r="FC86" s="15"/>
      <c r="FD86" s="15"/>
      <c r="FE86" s="15"/>
      <c r="FF86" s="15"/>
      <c r="FG86" s="15"/>
      <c r="FH86" s="15"/>
      <c r="FI86" s="15"/>
      <c r="FJ86" s="15"/>
      <c r="FK86" s="15"/>
      <c r="FL86" s="15"/>
      <c r="FM86" s="15"/>
      <c r="FN86" s="15"/>
      <c r="FO86" s="15"/>
      <c r="FP86" s="15"/>
      <c r="FQ86" s="15"/>
      <c r="FR86" s="15"/>
      <c r="FS86" s="15"/>
      <c r="FT86" s="15"/>
      <c r="FU86" s="15"/>
      <c r="FV86" s="15"/>
      <c r="FW86" s="15"/>
      <c r="FX86" s="15"/>
      <c r="FY86" s="15"/>
      <c r="FZ86" s="15"/>
      <c r="GA86" s="15"/>
      <c r="GB86" s="15"/>
      <c r="GC86" s="15"/>
      <c r="GD86" s="15"/>
      <c r="GE86" s="15"/>
      <c r="GF86" s="15"/>
      <c r="GG86" s="15"/>
      <c r="GH86" s="15"/>
      <c r="GI86" s="15"/>
      <c r="GJ86" s="15"/>
    </row>
    <row r="87" spans="1:192" ht="59.25" customHeight="1" x14ac:dyDescent="0.25">
      <c r="A87" s="13"/>
      <c r="B87" s="160"/>
      <c r="C87" s="13"/>
      <c r="D87" s="160"/>
      <c r="E87" s="160"/>
      <c r="F87" s="160"/>
      <c r="G87" s="13"/>
      <c r="H87" s="13"/>
      <c r="I87" s="13"/>
      <c r="J87" s="13"/>
      <c r="K87" s="13"/>
      <c r="L87" s="13"/>
      <c r="M87" s="14"/>
      <c r="N87" s="160"/>
      <c r="O87" s="13"/>
      <c r="P87" s="158"/>
      <c r="Q87" s="160"/>
      <c r="R87" s="14"/>
    </row>
    <row r="88" spans="1:192" ht="59.25" customHeight="1" x14ac:dyDescent="0.25">
      <c r="A88" s="13"/>
      <c r="B88" s="160"/>
      <c r="C88" s="13"/>
      <c r="D88" s="160"/>
      <c r="E88" s="160"/>
      <c r="F88" s="160"/>
      <c r="G88" s="13"/>
      <c r="H88" s="13"/>
      <c r="I88" s="13"/>
      <c r="J88" s="13"/>
      <c r="K88" s="13"/>
      <c r="L88" s="13"/>
      <c r="M88" s="14"/>
      <c r="N88" s="160"/>
      <c r="O88" s="13"/>
      <c r="P88" s="158"/>
      <c r="Q88" s="160"/>
      <c r="R88" s="14"/>
    </row>
    <row r="89" spans="1:192" ht="59.25" customHeight="1" x14ac:dyDescent="0.25">
      <c r="A89" s="13"/>
      <c r="B89" s="160"/>
      <c r="C89" s="13"/>
      <c r="D89" s="160"/>
      <c r="E89" s="160"/>
      <c r="F89" s="160"/>
      <c r="G89" s="13"/>
      <c r="H89" s="13"/>
      <c r="I89" s="13"/>
      <c r="J89" s="13"/>
      <c r="K89" s="13"/>
      <c r="L89" s="13"/>
      <c r="M89" s="14"/>
      <c r="N89" s="160"/>
      <c r="O89" s="13"/>
      <c r="P89" s="158"/>
      <c r="Q89" s="160"/>
      <c r="R89" s="14"/>
    </row>
    <row r="90" spans="1:192" ht="59.25" customHeight="1" x14ac:dyDescent="0.25">
      <c r="A90" s="13"/>
      <c r="B90" s="160"/>
      <c r="C90" s="13"/>
      <c r="D90" s="160"/>
      <c r="E90" s="160"/>
      <c r="F90" s="160"/>
      <c r="G90" s="13"/>
      <c r="H90" s="13"/>
      <c r="I90" s="13"/>
      <c r="J90" s="13"/>
      <c r="K90" s="13"/>
      <c r="L90" s="13"/>
      <c r="M90" s="14"/>
      <c r="N90" s="160"/>
      <c r="O90" s="13"/>
      <c r="P90" s="158"/>
      <c r="Q90" s="160"/>
      <c r="R90" s="14"/>
    </row>
    <row r="91" spans="1:192" ht="28.5" customHeight="1" x14ac:dyDescent="0.25">
      <c r="A91" s="370" t="s">
        <v>533</v>
      </c>
      <c r="B91" s="370"/>
      <c r="C91" s="79"/>
      <c r="D91" s="370" t="s">
        <v>592</v>
      </c>
      <c r="E91" s="370"/>
      <c r="F91" s="370" t="s">
        <v>594</v>
      </c>
      <c r="G91" s="370"/>
      <c r="H91" s="370" t="s">
        <v>593</v>
      </c>
      <c r="I91" s="370"/>
      <c r="J91" s="13"/>
      <c r="K91" s="13"/>
      <c r="L91" s="13"/>
      <c r="M91" s="14"/>
      <c r="N91" s="160"/>
      <c r="O91" s="13"/>
      <c r="P91" s="158"/>
      <c r="Q91" s="160"/>
      <c r="R91" s="14"/>
    </row>
    <row r="92" spans="1:192" ht="28.5" customHeight="1" x14ac:dyDescent="0.25">
      <c r="A92" s="82" t="s">
        <v>244</v>
      </c>
      <c r="B92" s="83">
        <f>+COUNTIF($P$6:$P$100,"ABIERTA")</f>
        <v>0</v>
      </c>
      <c r="C92" s="79"/>
      <c r="D92" s="82" t="s">
        <v>244</v>
      </c>
      <c r="E92" s="83">
        <f>+COUNTIF($P$6:$P$31,"ABIERTA")</f>
        <v>0</v>
      </c>
      <c r="F92" s="82" t="s">
        <v>244</v>
      </c>
      <c r="G92" s="83">
        <f>+COUNTIF($P$34:$P$62,"ABIERTA")</f>
        <v>0</v>
      </c>
      <c r="H92" s="82" t="s">
        <v>244</v>
      </c>
      <c r="I92" s="83">
        <f>+COUNTIF($P$65:$P$79,"ABIERTA")</f>
        <v>0</v>
      </c>
      <c r="J92" s="13"/>
      <c r="K92" s="13"/>
      <c r="L92" s="13"/>
      <c r="M92" s="14"/>
      <c r="N92" s="160"/>
      <c r="O92" s="13"/>
      <c r="P92" s="158"/>
      <c r="Q92" s="160"/>
      <c r="R92" s="14"/>
    </row>
    <row r="93" spans="1:192" ht="28.5" customHeight="1" x14ac:dyDescent="0.25">
      <c r="A93" s="82" t="s">
        <v>62</v>
      </c>
      <c r="B93" s="83">
        <f>+COUNTIF($P$6:$P$100,"CUMPLIDA - EFECTIVA")</f>
        <v>38</v>
      </c>
      <c r="C93" s="79"/>
      <c r="D93" s="82" t="s">
        <v>62</v>
      </c>
      <c r="E93" s="83">
        <f>+COUNTIF($P$6:$P$31,"CUMPLIDA - EFECTIVA")</f>
        <v>19</v>
      </c>
      <c r="F93" s="82" t="s">
        <v>62</v>
      </c>
      <c r="G93" s="83">
        <f>+COUNTIF($P$34:$P$62,"CUMPLIDA - EFECTIVA")</f>
        <v>12</v>
      </c>
      <c r="H93" s="82" t="s">
        <v>62</v>
      </c>
      <c r="I93" s="83">
        <f>+COUNTIF($P$65:$P$79,"CUMPLIDA - EFECTIVA")</f>
        <v>7</v>
      </c>
      <c r="J93" s="13"/>
      <c r="K93" s="13"/>
      <c r="L93" s="13"/>
      <c r="M93" s="14"/>
      <c r="N93" s="160"/>
      <c r="O93" s="13"/>
      <c r="P93" s="158"/>
      <c r="Q93" s="160"/>
      <c r="R93" s="14"/>
    </row>
    <row r="94" spans="1:192" ht="28.5" customHeight="1" x14ac:dyDescent="0.25">
      <c r="A94" s="82" t="s">
        <v>209</v>
      </c>
      <c r="B94" s="83">
        <f>+COUNTIF($P$6:$P$100,"CUMPLIDA - PENDIENTE EFECTIVIDAD")</f>
        <v>1</v>
      </c>
      <c r="C94" s="79"/>
      <c r="D94" s="82" t="s">
        <v>536</v>
      </c>
      <c r="E94" s="83">
        <f>+COUNTIF($P$6:$P$31,"CUMPLIDA - PENDIENTE EFECTIVIDAD")</f>
        <v>0</v>
      </c>
      <c r="F94" s="82" t="s">
        <v>536</v>
      </c>
      <c r="G94" s="83">
        <f>+COUNTIF($P$34:$P$62,"CUMPLIDA - PENDIENTE EFECTIVIDAD")</f>
        <v>1</v>
      </c>
      <c r="H94" s="82" t="s">
        <v>536</v>
      </c>
      <c r="I94" s="83">
        <f>+COUNTIF($P$65:$P$79,"CUMPLIDA - PENDIENTE EFECTIVIDAD")</f>
        <v>0</v>
      </c>
      <c r="J94" s="13"/>
      <c r="K94" s="13"/>
      <c r="L94" s="13"/>
      <c r="M94" s="14"/>
      <c r="N94" s="160"/>
      <c r="O94" s="13"/>
      <c r="P94" s="158"/>
      <c r="Q94" s="160"/>
      <c r="R94" s="14"/>
    </row>
    <row r="95" spans="1:192" ht="28.5" customHeight="1" x14ac:dyDescent="0.25">
      <c r="A95" s="82" t="s">
        <v>537</v>
      </c>
      <c r="B95" s="83">
        <f>+COUNTIF($P$6:$P$100,"CUMPLIDA - INEFECTIVA")</f>
        <v>0</v>
      </c>
      <c r="C95" s="79"/>
      <c r="D95" s="82" t="s">
        <v>537</v>
      </c>
      <c r="E95" s="83">
        <f>+COUNTIF($P$6:$P$31,"CUMPLIDA - INEFECTIVA")</f>
        <v>0</v>
      </c>
      <c r="F95" s="82" t="s">
        <v>537</v>
      </c>
      <c r="G95" s="83">
        <f>+COUNTIF($P$34:$P$62,"CUMPLIDA - INEFECTIVA")</f>
        <v>0</v>
      </c>
      <c r="H95" s="82" t="s">
        <v>537</v>
      </c>
      <c r="I95" s="83">
        <f>+COUNTIF($P$65:$P$79,"CUMPLIDA - INEFECTIVA")</f>
        <v>0</v>
      </c>
    </row>
    <row r="96" spans="1:192" ht="28.5" customHeight="1" x14ac:dyDescent="0.25">
      <c r="A96" s="82" t="s">
        <v>211</v>
      </c>
      <c r="B96" s="83">
        <f>+COUNTIF($P$6:$P$100,"INCUMPLIDA - VENCIDA")</f>
        <v>2</v>
      </c>
      <c r="C96" s="79"/>
      <c r="D96" s="82" t="s">
        <v>211</v>
      </c>
      <c r="E96" s="83">
        <f>+COUNTIF($P$6:$P$31,"INCUMPLIDA - VENCIDA")</f>
        <v>0</v>
      </c>
      <c r="F96" s="82" t="s">
        <v>211</v>
      </c>
      <c r="G96" s="83">
        <f>+COUNTIF($P$34:$P$62,"INCUMPLIDA - VENCIDA")</f>
        <v>2</v>
      </c>
      <c r="H96" s="82" t="s">
        <v>211</v>
      </c>
      <c r="I96" s="83">
        <f>+COUNTIF($P$65:$P$79,"INCUMPLIDA - VENCIDA")</f>
        <v>0</v>
      </c>
    </row>
    <row r="97" spans="1:9" ht="28.5" customHeight="1" x14ac:dyDescent="0.25">
      <c r="A97" s="82" t="s">
        <v>8</v>
      </c>
      <c r="B97" s="83">
        <f>+COUNTIF($P$6:$P$100,"INCALIFICABLE")</f>
        <v>0</v>
      </c>
      <c r="C97" s="79"/>
      <c r="D97" s="82" t="s">
        <v>8</v>
      </c>
      <c r="E97" s="83">
        <f>+COUNTIF($P$6:$P$31,"INCALIFICABLE")</f>
        <v>0</v>
      </c>
      <c r="F97" s="82" t="s">
        <v>8</v>
      </c>
      <c r="G97" s="83">
        <f>+COUNTIF($P$34:$P$62,"INCALIFICABLE")</f>
        <v>0</v>
      </c>
      <c r="H97" s="82" t="s">
        <v>8</v>
      </c>
      <c r="I97" s="83">
        <f>+COUNTIF($P$65:$P$79,"INCALIFICABLE")</f>
        <v>0</v>
      </c>
    </row>
    <row r="98" spans="1:9" ht="28.5" customHeight="1" x14ac:dyDescent="0.25">
      <c r="A98" s="82" t="s">
        <v>25</v>
      </c>
      <c r="B98" s="84">
        <f>SUM(B92:B97)</f>
        <v>41</v>
      </c>
      <c r="C98" s="79"/>
      <c r="D98" s="82" t="s">
        <v>25</v>
      </c>
      <c r="E98" s="84">
        <f>SUM(E92:E97)</f>
        <v>19</v>
      </c>
      <c r="F98" s="82" t="s">
        <v>25</v>
      </c>
      <c r="G98" s="84">
        <f>SUM(G92:G97)</f>
        <v>15</v>
      </c>
      <c r="H98" s="82" t="s">
        <v>25</v>
      </c>
      <c r="I98" s="84">
        <f>SUM(I92:I97)</f>
        <v>7</v>
      </c>
    </row>
    <row r="99" spans="1:9" ht="28.5" customHeight="1" x14ac:dyDescent="0.25">
      <c r="A99" s="79"/>
      <c r="B99" s="79"/>
      <c r="C99" s="79"/>
      <c r="D99" s="80"/>
      <c r="E99" s="80"/>
      <c r="F99" s="80"/>
      <c r="G99" s="79"/>
      <c r="H99" s="80"/>
      <c r="I99" s="79"/>
    </row>
    <row r="100" spans="1:9" ht="28.5" customHeight="1" x14ac:dyDescent="0.25">
      <c r="A100" s="370" t="s">
        <v>538</v>
      </c>
      <c r="B100" s="370"/>
      <c r="C100" s="79"/>
      <c r="D100" s="370" t="s">
        <v>539</v>
      </c>
      <c r="E100" s="370"/>
      <c r="F100" s="370" t="s">
        <v>539</v>
      </c>
      <c r="G100" s="370"/>
      <c r="H100" s="370" t="s">
        <v>539</v>
      </c>
      <c r="I100" s="370"/>
    </row>
    <row r="101" spans="1:9" ht="28.5" customHeight="1" x14ac:dyDescent="0.25">
      <c r="A101" s="119" t="s">
        <v>12</v>
      </c>
      <c r="B101" s="83">
        <f>+COUNTIF($R$6:$R$100,"ABIERTO")</f>
        <v>1</v>
      </c>
      <c r="C101" s="79"/>
      <c r="D101" s="119" t="s">
        <v>12</v>
      </c>
      <c r="E101" s="83">
        <f>+COUNTIF($R$6:$R$31,"ABIERTO")</f>
        <v>0</v>
      </c>
      <c r="F101" s="119" t="s">
        <v>12</v>
      </c>
      <c r="G101" s="83">
        <f>+COUNTIF($R$34:$R$62,"ABIERTO")</f>
        <v>1</v>
      </c>
      <c r="H101" s="119" t="s">
        <v>12</v>
      </c>
      <c r="I101" s="83">
        <f>+COUNTIF($R$65:$R$79,"ABIERTO")</f>
        <v>0</v>
      </c>
    </row>
    <row r="102" spans="1:9" ht="28.5" customHeight="1" x14ac:dyDescent="0.25">
      <c r="A102" s="119" t="s">
        <v>11</v>
      </c>
      <c r="B102" s="83">
        <f>+COUNTIF($R$6:$R90,"CERRADO")</f>
        <v>16</v>
      </c>
      <c r="C102" s="79"/>
      <c r="D102" s="119" t="s">
        <v>11</v>
      </c>
      <c r="E102" s="83">
        <f>+COUNTIF($R$6:$R31,"CERRADO")</f>
        <v>5</v>
      </c>
      <c r="F102" s="119" t="s">
        <v>11</v>
      </c>
      <c r="G102" s="83">
        <f>+COUNTIF($R$34:$R62,"CERRADO")</f>
        <v>6</v>
      </c>
      <c r="H102" s="119" t="s">
        <v>11</v>
      </c>
      <c r="I102" s="83">
        <f>+COUNTIF($R$65:$R79,"CERRADO")</f>
        <v>5</v>
      </c>
    </row>
  </sheetData>
  <sheetProtection formatCells="0" formatColumns="0" formatRows="0" autoFilter="0"/>
  <mergeCells count="255">
    <mergeCell ref="F100:G100"/>
    <mergeCell ref="H54:H56"/>
    <mergeCell ref="G54:G56"/>
    <mergeCell ref="F54:F56"/>
    <mergeCell ref="O54:O56"/>
    <mergeCell ref="P54:P56"/>
    <mergeCell ref="A80:R80"/>
    <mergeCell ref="A100:B100"/>
    <mergeCell ref="D100:E100"/>
    <mergeCell ref="H100:I100"/>
    <mergeCell ref="A91:B91"/>
    <mergeCell ref="D91:E91"/>
    <mergeCell ref="H91:I91"/>
    <mergeCell ref="F91:G91"/>
    <mergeCell ref="K76:K77"/>
    <mergeCell ref="O76:O77"/>
    <mergeCell ref="P71:P72"/>
    <mergeCell ref="Q71:Q72"/>
    <mergeCell ref="A73:R73"/>
    <mergeCell ref="A75:R75"/>
    <mergeCell ref="A76:A79"/>
    <mergeCell ref="B76:B79"/>
    <mergeCell ref="C76:C79"/>
    <mergeCell ref="D76:D79"/>
    <mergeCell ref="Q46:Q47"/>
    <mergeCell ref="Q48:Q49"/>
    <mergeCell ref="N55:N56"/>
    <mergeCell ref="M55:M56"/>
    <mergeCell ref="L55:L56"/>
    <mergeCell ref="K54:K56"/>
    <mergeCell ref="O78:O79"/>
    <mergeCell ref="P78:P79"/>
    <mergeCell ref="A63:R63"/>
    <mergeCell ref="P76:P77"/>
    <mergeCell ref="Q76:Q79"/>
    <mergeCell ref="R76:R79"/>
    <mergeCell ref="E78:E79"/>
    <mergeCell ref="F78:F79"/>
    <mergeCell ref="G78:G79"/>
    <mergeCell ref="H78:H79"/>
    <mergeCell ref="I78:I79"/>
    <mergeCell ref="J78:J79"/>
    <mergeCell ref="K78:K79"/>
    <mergeCell ref="G76:G77"/>
    <mergeCell ref="H76:H77"/>
    <mergeCell ref="I76:I77"/>
    <mergeCell ref="J76:J77"/>
    <mergeCell ref="E76:E77"/>
    <mergeCell ref="F76:F77"/>
    <mergeCell ref="P69:P70"/>
    <mergeCell ref="Q69:Q70"/>
    <mergeCell ref="R69:R72"/>
    <mergeCell ref="F71:F72"/>
    <mergeCell ref="G71:G72"/>
    <mergeCell ref="H71:H72"/>
    <mergeCell ref="I71:I72"/>
    <mergeCell ref="J71:J72"/>
    <mergeCell ref="K71:K72"/>
    <mergeCell ref="O71:O72"/>
    <mergeCell ref="G69:G70"/>
    <mergeCell ref="H69:H70"/>
    <mergeCell ref="I69:I70"/>
    <mergeCell ref="J69:J70"/>
    <mergeCell ref="K69:K70"/>
    <mergeCell ref="O69:O70"/>
    <mergeCell ref="A61:R61"/>
    <mergeCell ref="A64:R64"/>
    <mergeCell ref="A66:R66"/>
    <mergeCell ref="A68:R68"/>
    <mergeCell ref="A69:A72"/>
    <mergeCell ref="B69:B72"/>
    <mergeCell ref="C69:C72"/>
    <mergeCell ref="D69:D72"/>
    <mergeCell ref="E69:E72"/>
    <mergeCell ref="F69:F70"/>
    <mergeCell ref="H59:H60"/>
    <mergeCell ref="I59:I60"/>
    <mergeCell ref="J59:J60"/>
    <mergeCell ref="K59:K60"/>
    <mergeCell ref="O59:O60"/>
    <mergeCell ref="R54:R60"/>
    <mergeCell ref="F57:F58"/>
    <mergeCell ref="G57:G58"/>
    <mergeCell ref="H57:H58"/>
    <mergeCell ref="I57:I58"/>
    <mergeCell ref="J57:J58"/>
    <mergeCell ref="K57:K58"/>
    <mergeCell ref="O57:O58"/>
    <mergeCell ref="P57:P58"/>
    <mergeCell ref="F59:F60"/>
    <mergeCell ref="Q54:Q60"/>
    <mergeCell ref="P59:P60"/>
    <mergeCell ref="J54:J56"/>
    <mergeCell ref="I54:I56"/>
    <mergeCell ref="H46:H47"/>
    <mergeCell ref="I46:I47"/>
    <mergeCell ref="J46:J47"/>
    <mergeCell ref="K46:K47"/>
    <mergeCell ref="L46:L47"/>
    <mergeCell ref="M46:M47"/>
    <mergeCell ref="R51:R52"/>
    <mergeCell ref="A53:R53"/>
    <mergeCell ref="A54:A60"/>
    <mergeCell ref="B54:B60"/>
    <mergeCell ref="C54:C60"/>
    <mergeCell ref="D54:D60"/>
    <mergeCell ref="E54:E60"/>
    <mergeCell ref="L48:L49"/>
    <mergeCell ref="M48:M49"/>
    <mergeCell ref="O48:O49"/>
    <mergeCell ref="P48:P49"/>
    <mergeCell ref="A50:R50"/>
    <mergeCell ref="A51:A52"/>
    <mergeCell ref="B51:B52"/>
    <mergeCell ref="C51:C52"/>
    <mergeCell ref="D51:D52"/>
    <mergeCell ref="E51:E52"/>
    <mergeCell ref="G59:G60"/>
    <mergeCell ref="A45:R45"/>
    <mergeCell ref="A46:A49"/>
    <mergeCell ref="B46:B49"/>
    <mergeCell ref="C46:C49"/>
    <mergeCell ref="D46:D49"/>
    <mergeCell ref="E46:E47"/>
    <mergeCell ref="F46:F47"/>
    <mergeCell ref="G46:G47"/>
    <mergeCell ref="F43:F44"/>
    <mergeCell ref="G43:G44"/>
    <mergeCell ref="H43:H44"/>
    <mergeCell ref="I43:I44"/>
    <mergeCell ref="J43:J44"/>
    <mergeCell ref="K43:K44"/>
    <mergeCell ref="O46:O47"/>
    <mergeCell ref="P46:P47"/>
    <mergeCell ref="R46:R49"/>
    <mergeCell ref="E48:E49"/>
    <mergeCell ref="F48:F49"/>
    <mergeCell ref="G48:G49"/>
    <mergeCell ref="H48:H49"/>
    <mergeCell ref="I48:I49"/>
    <mergeCell ref="J48:J49"/>
    <mergeCell ref="K48:K49"/>
    <mergeCell ref="A41:R41"/>
    <mergeCell ref="A42:A44"/>
    <mergeCell ref="B42:B44"/>
    <mergeCell ref="C42:C44"/>
    <mergeCell ref="D42:D44"/>
    <mergeCell ref="E42:E44"/>
    <mergeCell ref="Q42:Q44"/>
    <mergeCell ref="R42:R44"/>
    <mergeCell ref="J38:J39"/>
    <mergeCell ref="K38:K39"/>
    <mergeCell ref="L38:L39"/>
    <mergeCell ref="M38:M39"/>
    <mergeCell ref="O38:O39"/>
    <mergeCell ref="P38:P39"/>
    <mergeCell ref="O43:O44"/>
    <mergeCell ref="P43:P44"/>
    <mergeCell ref="A37:R37"/>
    <mergeCell ref="A38:A40"/>
    <mergeCell ref="B38:B40"/>
    <mergeCell ref="C38:C40"/>
    <mergeCell ref="D38:D40"/>
    <mergeCell ref="E38:E39"/>
    <mergeCell ref="F38:F39"/>
    <mergeCell ref="G38:G39"/>
    <mergeCell ref="H38:H39"/>
    <mergeCell ref="I38:I39"/>
    <mergeCell ref="Q38:Q39"/>
    <mergeCell ref="R38:R40"/>
    <mergeCell ref="A32:R32"/>
    <mergeCell ref="A33:R33"/>
    <mergeCell ref="A34:A36"/>
    <mergeCell ref="B34:B36"/>
    <mergeCell ref="C34:C36"/>
    <mergeCell ref="D34:D36"/>
    <mergeCell ref="R34:R36"/>
    <mergeCell ref="R23:R27"/>
    <mergeCell ref="A28:R28"/>
    <mergeCell ref="A29:A31"/>
    <mergeCell ref="B29:B31"/>
    <mergeCell ref="C29:C31"/>
    <mergeCell ref="D29:D31"/>
    <mergeCell ref="E29:E31"/>
    <mergeCell ref="R29:R31"/>
    <mergeCell ref="H23:H25"/>
    <mergeCell ref="I23:I25"/>
    <mergeCell ref="J23:J25"/>
    <mergeCell ref="K23:K25"/>
    <mergeCell ref="O23:O25"/>
    <mergeCell ref="P23:P25"/>
    <mergeCell ref="Q23:Q27"/>
    <mergeCell ref="A22:R22"/>
    <mergeCell ref="A23:A27"/>
    <mergeCell ref="B23:B27"/>
    <mergeCell ref="C23:C27"/>
    <mergeCell ref="D23:D27"/>
    <mergeCell ref="E23:E26"/>
    <mergeCell ref="F23:F25"/>
    <mergeCell ref="G23:G25"/>
    <mergeCell ref="I18:I19"/>
    <mergeCell ref="J18:J19"/>
    <mergeCell ref="K18:K19"/>
    <mergeCell ref="L18:L19"/>
    <mergeCell ref="M18:M19"/>
    <mergeCell ref="O18:O19"/>
    <mergeCell ref="A16:R16"/>
    <mergeCell ref="A17:A21"/>
    <mergeCell ref="B17:B21"/>
    <mergeCell ref="C17:C21"/>
    <mergeCell ref="R17:R21"/>
    <mergeCell ref="D18:D21"/>
    <mergeCell ref="E18:E19"/>
    <mergeCell ref="F18:F19"/>
    <mergeCell ref="G18:G19"/>
    <mergeCell ref="H18:H19"/>
    <mergeCell ref="P18:P19"/>
    <mergeCell ref="E20:E21"/>
    <mergeCell ref="A9:R9"/>
    <mergeCell ref="A10:A15"/>
    <mergeCell ref="B10:B15"/>
    <mergeCell ref="C10:C15"/>
    <mergeCell ref="D10:D15"/>
    <mergeCell ref="E10:E11"/>
    <mergeCell ref="R10:R15"/>
    <mergeCell ref="E12:E13"/>
    <mergeCell ref="E14:E15"/>
    <mergeCell ref="A5:R5"/>
    <mergeCell ref="A6:A8"/>
    <mergeCell ref="B6:B8"/>
    <mergeCell ref="C6:C8"/>
    <mergeCell ref="D6:D8"/>
    <mergeCell ref="E6:E7"/>
    <mergeCell ref="R6:R8"/>
    <mergeCell ref="G3:G4"/>
    <mergeCell ref="H3:H4"/>
    <mergeCell ref="I3:I4"/>
    <mergeCell ref="J3:J4"/>
    <mergeCell ref="K3:K4"/>
    <mergeCell ref="L3:R3"/>
    <mergeCell ref="A3:A4"/>
    <mergeCell ref="B3:B4"/>
    <mergeCell ref="C3:C4"/>
    <mergeCell ref="D3:D4"/>
    <mergeCell ref="E3:E4"/>
    <mergeCell ref="F3:F4"/>
    <mergeCell ref="A1:D1"/>
    <mergeCell ref="E1:O1"/>
    <mergeCell ref="P1:R1"/>
    <mergeCell ref="A2:B2"/>
    <mergeCell ref="C2:D2"/>
    <mergeCell ref="E2:I2"/>
    <mergeCell ref="J2:M2"/>
    <mergeCell ref="N2:O2"/>
    <mergeCell ref="P2:R2"/>
  </mergeCells>
  <conditionalFormatting sqref="P1:P4 P57:P63 P6:P32 P34:P53 P81:P1048576 P65:P79">
    <cfRule type="containsText" dxfId="300" priority="20" operator="containsText" text="CUMPLIDA - PENDIENTE EFECTIVIDAD">
      <formula>NOT(ISERROR(SEARCH("CUMPLIDA - PENDIENTE EFECTIVIDAD",P1)))</formula>
    </cfRule>
    <cfRule type="containsText" dxfId="299" priority="21" operator="containsText" text="CUMPLIDA - INEFECTIVA">
      <formula>NOT(ISERROR(SEARCH("CUMPLIDA - INEFECTIVA",P1)))</formula>
    </cfRule>
    <cfRule type="containsText" dxfId="298" priority="22" stopIfTrue="1" operator="containsText" text="INCUMPLIDA - VENCIDA">
      <formula>NOT(ISERROR(SEARCH("INCUMPLIDA - VENCIDA",P1)))</formula>
    </cfRule>
    <cfRule type="containsText" priority="23" operator="containsText" text="ABIERTA">
      <formula>NOT(ISERROR(SEARCH("ABIERTA",P1)))</formula>
    </cfRule>
    <cfRule type="containsText" dxfId="297" priority="24" operator="containsText" text="CUMPLIDA - EFECTIVA">
      <formula>NOT(ISERROR(SEARCH("CUMPLIDA - EFECTIVA",P1)))</formula>
    </cfRule>
  </conditionalFormatting>
  <conditionalFormatting sqref="R1:R4 R6:R32 R34:R63 R81:R1048576 R65:R79">
    <cfRule type="containsText" priority="18" operator="containsText" text="ABIERTO">
      <formula>NOT(ISERROR(SEARCH("ABIERTO",R1)))</formula>
    </cfRule>
    <cfRule type="containsText" dxfId="296" priority="19" operator="containsText" text="CERRADO">
      <formula>NOT(ISERROR(SEARCH("CERRADO",R1)))</formula>
    </cfRule>
  </conditionalFormatting>
  <conditionalFormatting sqref="P54">
    <cfRule type="containsText" dxfId="295" priority="8" operator="containsText" text="CUMPLIDA - PENDIENTE EFECTIVIDAD">
      <formula>NOT(ISERROR(SEARCH("CUMPLIDA - PENDIENTE EFECTIVIDAD",P54)))</formula>
    </cfRule>
    <cfRule type="containsText" dxfId="294" priority="9" operator="containsText" text="CUMPLIDA - INEFECTIVA">
      <formula>NOT(ISERROR(SEARCH("CUMPLIDA - INEFECTIVA",P54)))</formula>
    </cfRule>
    <cfRule type="containsText" dxfId="293" priority="10" stopIfTrue="1" operator="containsText" text="INCUMPLIDA - VENCIDA">
      <formula>NOT(ISERROR(SEARCH("INCUMPLIDA - VENCIDA",P54)))</formula>
    </cfRule>
    <cfRule type="containsText" priority="11" operator="containsText" text="ABIERTA">
      <formula>NOT(ISERROR(SEARCH("ABIERTA",P54)))</formula>
    </cfRule>
    <cfRule type="containsText" dxfId="292" priority="12" operator="containsText" text="CUMPLIDA - EFECTIVA">
      <formula>NOT(ISERROR(SEARCH("CUMPLIDA - EFECTIVA",P54)))</formula>
    </cfRule>
  </conditionalFormatting>
  <conditionalFormatting sqref="P80">
    <cfRule type="containsText" dxfId="291" priority="3" operator="containsText" text="CUMPLIDA - PENDIENTE EFECTIVIDAD">
      <formula>NOT(ISERROR(SEARCH("CUMPLIDA - PENDIENTE EFECTIVIDAD",P80)))</formula>
    </cfRule>
    <cfRule type="containsText" dxfId="290" priority="4" operator="containsText" text="CUMPLIDA - INEFECTIVA">
      <formula>NOT(ISERROR(SEARCH("CUMPLIDA - INEFECTIVA",P80)))</formula>
    </cfRule>
    <cfRule type="containsText" dxfId="289" priority="5" stopIfTrue="1" operator="containsText" text="INCUMPLIDA - VENCIDA">
      <formula>NOT(ISERROR(SEARCH("INCUMPLIDA - VENCIDA",P80)))</formula>
    </cfRule>
    <cfRule type="containsText" priority="6" operator="containsText" text="ABIERTA">
      <formula>NOT(ISERROR(SEARCH("ABIERTA",P80)))</formula>
    </cfRule>
    <cfRule type="containsText" dxfId="288" priority="7" operator="containsText" text="CUMPLIDA - EFECTIVA">
      <formula>NOT(ISERROR(SEARCH("CUMPLIDA - EFECTIVA",P80)))</formula>
    </cfRule>
  </conditionalFormatting>
  <conditionalFormatting sqref="R80">
    <cfRule type="containsText" priority="1" operator="containsText" text="ABIERTO">
      <formula>NOT(ISERROR(SEARCH("ABIERTO",R80)))</formula>
    </cfRule>
    <cfRule type="containsText" dxfId="287" priority="2" operator="containsText" text="CERRADO">
      <formula>NOT(ISERROR(SEARCH("CERRADO",R80)))</formula>
    </cfRule>
  </conditionalFormatting>
  <dataValidations count="3">
    <dataValidation type="list" allowBlank="1" showInputMessage="1" showErrorMessage="1" sqref="H78 H34:H36 H74 H62 H17:H18 H76 H38 H48 H46 H23 H67 H71 H57 H6:H8 H10:H15 H20:H21 H26:H27 H29:H31 H40 H42:H44 H51:H52 H65 H59 H54 H69 H81:H90 H103:H1048576">
      <formula1>#REF!</formula1>
    </dataValidation>
    <dataValidation type="list" allowBlank="1" showInputMessage="1" showErrorMessage="1" sqref="P1:P3 P5:P54 P57:P1048576">
      <formula1>$A$92:$A$97</formula1>
    </dataValidation>
    <dataValidation type="list" allowBlank="1" showInputMessage="1" showErrorMessage="1" sqref="R1:R3 R5:R1048576">
      <formula1>$A$101:$A$102</formula1>
    </dataValidation>
  </dataValidations>
  <pageMargins left="0.39370078740157483" right="0.39370078740157483" top="0.39370078740157483" bottom="0.39370078740157483" header="0.31496062992125984" footer="0.31496062992125984"/>
  <pageSetup paperSize="5" scale="70" orientation="landscape" verticalDpi="599"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T117"/>
  <sheetViews>
    <sheetView zoomScale="60" zoomScaleNormal="60" workbookViewId="0">
      <selection activeCell="B6" sqref="B6:B8"/>
    </sheetView>
  </sheetViews>
  <sheetFormatPr baseColWidth="10" defaultColWidth="11.42578125" defaultRowHeight="15.75" x14ac:dyDescent="0.25"/>
  <cols>
    <col min="1" max="1" width="22.85546875" style="5" customWidth="1"/>
    <col min="2" max="2" width="27" style="5" customWidth="1"/>
    <col min="3" max="3" width="15.140625" style="5" customWidth="1"/>
    <col min="4" max="4" width="47" style="85" customWidth="1"/>
    <col min="5" max="5" width="40.7109375" style="85" customWidth="1"/>
    <col min="6" max="6" width="55.140625" style="85" customWidth="1"/>
    <col min="7" max="7" width="32.28515625" style="5" customWidth="1"/>
    <col min="8" max="8" width="20" style="5" customWidth="1"/>
    <col min="9" max="9" width="21.7109375" style="5" customWidth="1"/>
    <col min="10" max="10" width="18.140625" style="5" customWidth="1"/>
    <col min="11" max="11" width="16" style="5" customWidth="1"/>
    <col min="12" max="12" width="18" style="5" customWidth="1"/>
    <col min="13" max="13" width="17" style="5" customWidth="1"/>
    <col min="14" max="14" width="94.42578125" style="85" customWidth="1"/>
    <col min="15" max="15" width="23.5703125" style="5" customWidth="1"/>
    <col min="16" max="16" width="32.85546875" style="86" bestFit="1" customWidth="1"/>
    <col min="17" max="17" width="82.42578125" style="5" customWidth="1"/>
    <col min="18" max="18" width="16.85546875" style="5" customWidth="1"/>
    <col min="19" max="16384" width="11.42578125" style="5"/>
  </cols>
  <sheetData>
    <row r="1" spans="1:20" ht="57" customHeight="1" x14ac:dyDescent="0.25">
      <c r="A1" s="280"/>
      <c r="B1" s="280"/>
      <c r="C1" s="280"/>
      <c r="D1" s="280"/>
      <c r="E1" s="281" t="s">
        <v>26</v>
      </c>
      <c r="F1" s="282"/>
      <c r="G1" s="282"/>
      <c r="H1" s="282"/>
      <c r="I1" s="282"/>
      <c r="J1" s="282"/>
      <c r="K1" s="282"/>
      <c r="L1" s="282"/>
      <c r="M1" s="282"/>
      <c r="N1" s="282"/>
      <c r="O1" s="283"/>
      <c r="P1" s="284"/>
      <c r="Q1" s="285"/>
      <c r="R1" s="286"/>
    </row>
    <row r="2" spans="1:20" ht="27.75" customHeight="1" x14ac:dyDescent="0.25">
      <c r="A2" s="287" t="s">
        <v>27</v>
      </c>
      <c r="B2" s="288"/>
      <c r="C2" s="289" t="s">
        <v>28</v>
      </c>
      <c r="D2" s="290"/>
      <c r="E2" s="287" t="s">
        <v>29</v>
      </c>
      <c r="F2" s="291"/>
      <c r="G2" s="291"/>
      <c r="H2" s="291"/>
      <c r="I2" s="288"/>
      <c r="J2" s="292">
        <v>6</v>
      </c>
      <c r="K2" s="292"/>
      <c r="L2" s="292"/>
      <c r="M2" s="292"/>
      <c r="N2" s="287" t="s">
        <v>30</v>
      </c>
      <c r="O2" s="288"/>
      <c r="P2" s="293" t="s">
        <v>31</v>
      </c>
      <c r="Q2" s="294"/>
      <c r="R2" s="295"/>
    </row>
    <row r="3" spans="1:20" s="6" customFormat="1" ht="59.25" customHeight="1" x14ac:dyDescent="0.25">
      <c r="A3" s="303" t="s">
        <v>32</v>
      </c>
      <c r="B3" s="303" t="s">
        <v>33</v>
      </c>
      <c r="C3" s="303" t="s">
        <v>34</v>
      </c>
      <c r="D3" s="303" t="s">
        <v>35</v>
      </c>
      <c r="E3" s="303" t="s">
        <v>36</v>
      </c>
      <c r="F3" s="303" t="s">
        <v>37</v>
      </c>
      <c r="G3" s="303" t="s">
        <v>38</v>
      </c>
      <c r="H3" s="303" t="s">
        <v>39</v>
      </c>
      <c r="I3" s="303" t="s">
        <v>40</v>
      </c>
      <c r="J3" s="303" t="s">
        <v>41</v>
      </c>
      <c r="K3" s="303" t="s">
        <v>42</v>
      </c>
      <c r="L3" s="305" t="s">
        <v>43</v>
      </c>
      <c r="M3" s="305"/>
      <c r="N3" s="305"/>
      <c r="O3" s="305"/>
      <c r="P3" s="305"/>
      <c r="Q3" s="305"/>
      <c r="R3" s="305"/>
      <c r="T3" s="5"/>
    </row>
    <row r="4" spans="1:20" s="6" customFormat="1" ht="93.95" customHeight="1" thickBot="1" x14ac:dyDescent="0.3">
      <c r="A4" s="304"/>
      <c r="B4" s="304"/>
      <c r="C4" s="304"/>
      <c r="D4" s="304"/>
      <c r="E4" s="304"/>
      <c r="F4" s="304"/>
      <c r="G4" s="304"/>
      <c r="H4" s="304"/>
      <c r="I4" s="304"/>
      <c r="J4" s="304"/>
      <c r="K4" s="304"/>
      <c r="L4" s="162" t="s">
        <v>44</v>
      </c>
      <c r="M4" s="162" t="s">
        <v>45</v>
      </c>
      <c r="N4" s="163" t="s">
        <v>46</v>
      </c>
      <c r="O4" s="162" t="s">
        <v>47</v>
      </c>
      <c r="P4" s="162" t="s">
        <v>48</v>
      </c>
      <c r="Q4" s="162" t="s">
        <v>49</v>
      </c>
      <c r="R4" s="164" t="s">
        <v>50</v>
      </c>
    </row>
    <row r="5" spans="1:20" s="6" customFormat="1" ht="41.25" customHeight="1" thickBot="1" x14ac:dyDescent="0.3">
      <c r="A5" s="296" t="s">
        <v>256</v>
      </c>
      <c r="B5" s="297"/>
      <c r="C5" s="297"/>
      <c r="D5" s="297"/>
      <c r="E5" s="297"/>
      <c r="F5" s="297"/>
      <c r="G5" s="297"/>
      <c r="H5" s="297"/>
      <c r="I5" s="297"/>
      <c r="J5" s="297"/>
      <c r="K5" s="297"/>
      <c r="L5" s="297"/>
      <c r="M5" s="297"/>
      <c r="N5" s="297"/>
      <c r="O5" s="297"/>
      <c r="P5" s="297"/>
      <c r="Q5" s="297"/>
      <c r="R5" s="298"/>
    </row>
    <row r="6" spans="1:20" ht="255" x14ac:dyDescent="0.25">
      <c r="A6" s="350" t="s">
        <v>23</v>
      </c>
      <c r="B6" s="411" t="s">
        <v>257</v>
      </c>
      <c r="C6" s="299">
        <v>1</v>
      </c>
      <c r="D6" s="300" t="s">
        <v>258</v>
      </c>
      <c r="E6" s="24" t="s">
        <v>259</v>
      </c>
      <c r="F6" s="24" t="s">
        <v>260</v>
      </c>
      <c r="G6" s="24" t="s">
        <v>261</v>
      </c>
      <c r="H6" s="99" t="s">
        <v>66</v>
      </c>
      <c r="I6" s="24" t="s">
        <v>262</v>
      </c>
      <c r="J6" s="113">
        <v>43437</v>
      </c>
      <c r="K6" s="113">
        <v>43585</v>
      </c>
      <c r="L6" s="113">
        <v>44060</v>
      </c>
      <c r="M6" s="98" t="s">
        <v>68</v>
      </c>
      <c r="N6" s="98" t="s">
        <v>263</v>
      </c>
      <c r="O6" s="109">
        <v>1</v>
      </c>
      <c r="P6" s="102" t="s">
        <v>62</v>
      </c>
      <c r="Q6" s="141" t="s">
        <v>264</v>
      </c>
      <c r="R6" s="381" t="s">
        <v>11</v>
      </c>
    </row>
    <row r="7" spans="1:20" ht="270" x14ac:dyDescent="0.25">
      <c r="A7" s="350"/>
      <c r="B7" s="411"/>
      <c r="C7" s="299"/>
      <c r="D7" s="300"/>
      <c r="E7" s="67" t="s">
        <v>265</v>
      </c>
      <c r="F7" s="67" t="s">
        <v>266</v>
      </c>
      <c r="G7" s="67" t="s">
        <v>267</v>
      </c>
      <c r="H7" s="39" t="s">
        <v>66</v>
      </c>
      <c r="I7" s="62" t="s">
        <v>268</v>
      </c>
      <c r="J7" s="57">
        <v>43497</v>
      </c>
      <c r="K7" s="57">
        <v>43644</v>
      </c>
      <c r="L7" s="57">
        <v>44060</v>
      </c>
      <c r="M7" s="47" t="s">
        <v>68</v>
      </c>
      <c r="N7" s="47" t="s">
        <v>269</v>
      </c>
      <c r="O7" s="61">
        <v>1</v>
      </c>
      <c r="P7" s="32" t="s">
        <v>62</v>
      </c>
      <c r="Q7" s="30" t="s">
        <v>270</v>
      </c>
      <c r="R7" s="302"/>
    </row>
    <row r="8" spans="1:20" ht="255.75" thickBot="1" x14ac:dyDescent="0.3">
      <c r="A8" s="350"/>
      <c r="B8" s="411"/>
      <c r="C8" s="299"/>
      <c r="D8" s="300"/>
      <c r="E8" s="17" t="s">
        <v>271</v>
      </c>
      <c r="F8" s="17" t="s">
        <v>272</v>
      </c>
      <c r="G8" s="17" t="s">
        <v>261</v>
      </c>
      <c r="H8" s="18" t="s">
        <v>66</v>
      </c>
      <c r="I8" s="139" t="s">
        <v>268</v>
      </c>
      <c r="J8" s="45">
        <v>43497</v>
      </c>
      <c r="K8" s="45">
        <v>43585</v>
      </c>
      <c r="L8" s="45">
        <v>44060</v>
      </c>
      <c r="M8" s="43" t="s">
        <v>68</v>
      </c>
      <c r="N8" s="43" t="s">
        <v>273</v>
      </c>
      <c r="O8" s="46">
        <v>1</v>
      </c>
      <c r="P8" s="32" t="s">
        <v>62</v>
      </c>
      <c r="Q8" s="140" t="s">
        <v>274</v>
      </c>
      <c r="R8" s="382"/>
    </row>
    <row r="9" spans="1:20" ht="18" customHeight="1" thickBot="1" x14ac:dyDescent="0.3">
      <c r="A9" s="375"/>
      <c r="B9" s="376"/>
      <c r="C9" s="376"/>
      <c r="D9" s="376"/>
      <c r="E9" s="376"/>
      <c r="F9" s="376"/>
      <c r="G9" s="376"/>
      <c r="H9" s="376"/>
      <c r="I9" s="376"/>
      <c r="J9" s="376"/>
      <c r="K9" s="376"/>
      <c r="L9" s="376"/>
      <c r="M9" s="376"/>
      <c r="N9" s="376"/>
      <c r="O9" s="376"/>
      <c r="P9" s="376"/>
      <c r="Q9" s="376"/>
      <c r="R9" s="377"/>
    </row>
    <row r="10" spans="1:20" ht="225" x14ac:dyDescent="0.25">
      <c r="A10" s="299" t="s">
        <v>23</v>
      </c>
      <c r="B10" s="411" t="s">
        <v>257</v>
      </c>
      <c r="C10" s="299">
        <v>2</v>
      </c>
      <c r="D10" s="300" t="s">
        <v>275</v>
      </c>
      <c r="E10" s="38" t="s">
        <v>276</v>
      </c>
      <c r="F10" s="38" t="s">
        <v>277</v>
      </c>
      <c r="G10" s="38" t="s">
        <v>278</v>
      </c>
      <c r="H10" s="38" t="s">
        <v>66</v>
      </c>
      <c r="I10" s="38" t="s">
        <v>279</v>
      </c>
      <c r="J10" s="26">
        <v>43420</v>
      </c>
      <c r="K10" s="26">
        <v>43449</v>
      </c>
      <c r="L10" s="26">
        <v>44060</v>
      </c>
      <c r="M10" s="38" t="s">
        <v>68</v>
      </c>
      <c r="N10" s="38" t="s">
        <v>280</v>
      </c>
      <c r="O10" s="28">
        <v>1</v>
      </c>
      <c r="P10" s="54" t="s">
        <v>62</v>
      </c>
      <c r="Q10" s="141" t="s">
        <v>281</v>
      </c>
      <c r="R10" s="381" t="s">
        <v>11</v>
      </c>
    </row>
    <row r="11" spans="1:20" ht="147" customHeight="1" x14ac:dyDescent="0.25">
      <c r="A11" s="299"/>
      <c r="B11" s="411"/>
      <c r="C11" s="299"/>
      <c r="D11" s="300"/>
      <c r="E11" s="311" t="s">
        <v>282</v>
      </c>
      <c r="F11" s="47" t="s">
        <v>283</v>
      </c>
      <c r="G11" s="47" t="s">
        <v>284</v>
      </c>
      <c r="H11" s="47" t="s">
        <v>66</v>
      </c>
      <c r="I11" s="47" t="s">
        <v>285</v>
      </c>
      <c r="J11" s="57">
        <v>43420</v>
      </c>
      <c r="K11" s="57">
        <v>43449</v>
      </c>
      <c r="L11" s="57">
        <v>44060</v>
      </c>
      <c r="M11" s="47" t="s">
        <v>68</v>
      </c>
      <c r="N11" s="67" t="s">
        <v>286</v>
      </c>
      <c r="O11" s="61">
        <v>1</v>
      </c>
      <c r="P11" s="32" t="s">
        <v>62</v>
      </c>
      <c r="Q11" s="30" t="s">
        <v>281</v>
      </c>
      <c r="R11" s="302"/>
    </row>
    <row r="12" spans="1:20" ht="409.5" customHeight="1" x14ac:dyDescent="0.25">
      <c r="A12" s="299"/>
      <c r="B12" s="411"/>
      <c r="C12" s="299"/>
      <c r="D12" s="300"/>
      <c r="E12" s="301"/>
      <c r="F12" s="47" t="s">
        <v>287</v>
      </c>
      <c r="G12" s="47" t="s">
        <v>288</v>
      </c>
      <c r="H12" s="47" t="s">
        <v>58</v>
      </c>
      <c r="I12" s="47" t="s">
        <v>285</v>
      </c>
      <c r="J12" s="57">
        <v>43397</v>
      </c>
      <c r="K12" s="57">
        <v>43454</v>
      </c>
      <c r="L12" s="68" t="s">
        <v>289</v>
      </c>
      <c r="M12" s="47" t="s">
        <v>68</v>
      </c>
      <c r="N12" s="47" t="s">
        <v>290</v>
      </c>
      <c r="O12" s="61">
        <v>1</v>
      </c>
      <c r="P12" s="32" t="s">
        <v>62</v>
      </c>
      <c r="Q12" s="30" t="s">
        <v>291</v>
      </c>
      <c r="R12" s="302"/>
    </row>
    <row r="13" spans="1:20" ht="297.60000000000002" customHeight="1" x14ac:dyDescent="0.25">
      <c r="A13" s="299"/>
      <c r="B13" s="411"/>
      <c r="C13" s="299"/>
      <c r="D13" s="300"/>
      <c r="E13" s="311" t="s">
        <v>292</v>
      </c>
      <c r="F13" s="311" t="s">
        <v>293</v>
      </c>
      <c r="G13" s="311" t="s">
        <v>294</v>
      </c>
      <c r="H13" s="311" t="s">
        <v>58</v>
      </c>
      <c r="I13" s="311" t="s">
        <v>279</v>
      </c>
      <c r="J13" s="327">
        <v>43480</v>
      </c>
      <c r="K13" s="327">
        <v>43554</v>
      </c>
      <c r="L13" s="68" t="s">
        <v>289</v>
      </c>
      <c r="M13" s="47" t="s">
        <v>68</v>
      </c>
      <c r="N13" s="47" t="s">
        <v>295</v>
      </c>
      <c r="O13" s="333">
        <v>1</v>
      </c>
      <c r="P13" s="319" t="s">
        <v>62</v>
      </c>
      <c r="Q13" s="364" t="s">
        <v>296</v>
      </c>
      <c r="R13" s="302"/>
    </row>
    <row r="14" spans="1:20" ht="282" customHeight="1" thickBot="1" x14ac:dyDescent="0.3">
      <c r="A14" s="299"/>
      <c r="B14" s="411"/>
      <c r="C14" s="299"/>
      <c r="D14" s="300"/>
      <c r="E14" s="300"/>
      <c r="F14" s="300"/>
      <c r="G14" s="300"/>
      <c r="H14" s="300"/>
      <c r="I14" s="300"/>
      <c r="J14" s="343"/>
      <c r="K14" s="343"/>
      <c r="L14" s="66">
        <v>45062</v>
      </c>
      <c r="M14" s="43" t="s">
        <v>131</v>
      </c>
      <c r="N14" s="74" t="s">
        <v>297</v>
      </c>
      <c r="O14" s="344"/>
      <c r="P14" s="345"/>
      <c r="Q14" s="355"/>
      <c r="R14" s="382"/>
    </row>
    <row r="15" spans="1:20" ht="18" customHeight="1" thickBot="1" x14ac:dyDescent="0.3">
      <c r="A15" s="375"/>
      <c r="B15" s="376"/>
      <c r="C15" s="376"/>
      <c r="D15" s="376"/>
      <c r="E15" s="376"/>
      <c r="F15" s="376"/>
      <c r="G15" s="376"/>
      <c r="H15" s="376"/>
      <c r="I15" s="376"/>
      <c r="J15" s="376"/>
      <c r="K15" s="376"/>
      <c r="L15" s="376"/>
      <c r="M15" s="376"/>
      <c r="N15" s="376"/>
      <c r="O15" s="376"/>
      <c r="P15" s="376"/>
      <c r="Q15" s="376"/>
      <c r="R15" s="377"/>
    </row>
    <row r="16" spans="1:20" ht="409.6" thickBot="1" x14ac:dyDescent="0.3">
      <c r="A16" s="142" t="s">
        <v>23</v>
      </c>
      <c r="B16" s="21" t="s">
        <v>257</v>
      </c>
      <c r="C16" s="22">
        <v>3</v>
      </c>
      <c r="D16" s="23" t="s">
        <v>298</v>
      </c>
      <c r="E16" s="414" t="s">
        <v>299</v>
      </c>
      <c r="F16" s="415"/>
      <c r="G16" s="415"/>
      <c r="H16" s="415"/>
      <c r="I16" s="415"/>
      <c r="J16" s="415"/>
      <c r="K16" s="416"/>
      <c r="L16" s="53">
        <v>44060</v>
      </c>
      <c r="M16" s="23" t="s">
        <v>68</v>
      </c>
      <c r="N16" s="23" t="s">
        <v>300</v>
      </c>
      <c r="O16" s="58">
        <v>1</v>
      </c>
      <c r="P16" s="54" t="s">
        <v>62</v>
      </c>
      <c r="Q16" s="143" t="s">
        <v>301</v>
      </c>
      <c r="R16" s="165" t="s">
        <v>11</v>
      </c>
    </row>
    <row r="17" spans="1:18" ht="18" customHeight="1" thickBot="1" x14ac:dyDescent="0.3">
      <c r="A17" s="375"/>
      <c r="B17" s="376"/>
      <c r="C17" s="376"/>
      <c r="D17" s="376"/>
      <c r="E17" s="376"/>
      <c r="F17" s="376"/>
      <c r="G17" s="376"/>
      <c r="H17" s="376"/>
      <c r="I17" s="376"/>
      <c r="J17" s="376"/>
      <c r="K17" s="376"/>
      <c r="L17" s="376"/>
      <c r="M17" s="376"/>
      <c r="N17" s="376"/>
      <c r="O17" s="376"/>
      <c r="P17" s="376"/>
      <c r="Q17" s="376"/>
      <c r="R17" s="377"/>
    </row>
    <row r="18" spans="1:18" ht="404.45" customHeight="1" thickBot="1" x14ac:dyDescent="0.3">
      <c r="A18" s="22" t="s">
        <v>23</v>
      </c>
      <c r="B18" s="20" t="s">
        <v>257</v>
      </c>
      <c r="C18" s="22">
        <v>4</v>
      </c>
      <c r="D18" s="23" t="s">
        <v>302</v>
      </c>
      <c r="E18" s="350" t="s">
        <v>303</v>
      </c>
      <c r="F18" s="350"/>
      <c r="G18" s="350"/>
      <c r="H18" s="350"/>
      <c r="I18" s="350"/>
      <c r="J18" s="350"/>
      <c r="K18" s="350"/>
      <c r="L18" s="53">
        <v>45078</v>
      </c>
      <c r="M18" s="23" t="s">
        <v>131</v>
      </c>
      <c r="N18" s="42" t="s">
        <v>304</v>
      </c>
      <c r="O18" s="58">
        <v>1</v>
      </c>
      <c r="P18" s="54" t="s">
        <v>62</v>
      </c>
      <c r="Q18" s="42" t="s">
        <v>305</v>
      </c>
      <c r="R18" s="165" t="s">
        <v>11</v>
      </c>
    </row>
    <row r="19" spans="1:18" ht="18" customHeight="1" thickBot="1" x14ac:dyDescent="0.3">
      <c r="A19" s="375"/>
      <c r="B19" s="376"/>
      <c r="C19" s="376"/>
      <c r="D19" s="376"/>
      <c r="E19" s="376"/>
      <c r="F19" s="376"/>
      <c r="G19" s="376"/>
      <c r="H19" s="376"/>
      <c r="I19" s="376"/>
      <c r="J19" s="376"/>
      <c r="K19" s="376"/>
      <c r="L19" s="376"/>
      <c r="M19" s="376"/>
      <c r="N19" s="376"/>
      <c r="O19" s="376"/>
      <c r="P19" s="376"/>
      <c r="Q19" s="376"/>
      <c r="R19" s="377"/>
    </row>
    <row r="20" spans="1:18" ht="335.25" customHeight="1" x14ac:dyDescent="0.25">
      <c r="A20" s="299" t="s">
        <v>23</v>
      </c>
      <c r="B20" s="411" t="s">
        <v>257</v>
      </c>
      <c r="C20" s="299">
        <v>5</v>
      </c>
      <c r="D20" s="300" t="s">
        <v>306</v>
      </c>
      <c r="E20" s="24" t="s">
        <v>307</v>
      </c>
      <c r="F20" s="24" t="s">
        <v>260</v>
      </c>
      <c r="G20" s="24" t="s">
        <v>308</v>
      </c>
      <c r="H20" s="25" t="s">
        <v>66</v>
      </c>
      <c r="I20" s="24" t="s">
        <v>309</v>
      </c>
      <c r="J20" s="35">
        <v>43437</v>
      </c>
      <c r="K20" s="35">
        <v>43585</v>
      </c>
      <c r="L20" s="26">
        <v>44060</v>
      </c>
      <c r="M20" s="38" t="s">
        <v>68</v>
      </c>
      <c r="N20" s="38" t="s">
        <v>263</v>
      </c>
      <c r="O20" s="28">
        <v>1</v>
      </c>
      <c r="P20" s="54" t="s">
        <v>62</v>
      </c>
      <c r="Q20" s="300" t="s">
        <v>310</v>
      </c>
      <c r="R20" s="381" t="s">
        <v>11</v>
      </c>
    </row>
    <row r="21" spans="1:18" ht="393" thickBot="1" x14ac:dyDescent="0.3">
      <c r="A21" s="299"/>
      <c r="B21" s="411"/>
      <c r="C21" s="299"/>
      <c r="D21" s="300"/>
      <c r="E21" s="17" t="s">
        <v>311</v>
      </c>
      <c r="F21" s="17" t="s">
        <v>312</v>
      </c>
      <c r="G21" s="17" t="s">
        <v>308</v>
      </c>
      <c r="H21" s="18" t="s">
        <v>66</v>
      </c>
      <c r="I21" s="17" t="s">
        <v>313</v>
      </c>
      <c r="J21" s="34">
        <v>43419</v>
      </c>
      <c r="K21" s="34">
        <v>43646</v>
      </c>
      <c r="L21" s="66" t="s">
        <v>314</v>
      </c>
      <c r="M21" s="17" t="s">
        <v>68</v>
      </c>
      <c r="N21" s="43" t="s">
        <v>315</v>
      </c>
      <c r="O21" s="46">
        <v>1</v>
      </c>
      <c r="P21" s="32" t="s">
        <v>62</v>
      </c>
      <c r="Q21" s="300"/>
      <c r="R21" s="382"/>
    </row>
    <row r="22" spans="1:18" ht="18" customHeight="1" thickBot="1" x14ac:dyDescent="0.3">
      <c r="A22" s="375"/>
      <c r="B22" s="376"/>
      <c r="C22" s="376"/>
      <c r="D22" s="376"/>
      <c r="E22" s="376"/>
      <c r="F22" s="376"/>
      <c r="G22" s="376"/>
      <c r="H22" s="376"/>
      <c r="I22" s="376"/>
      <c r="J22" s="376"/>
      <c r="K22" s="376"/>
      <c r="L22" s="376"/>
      <c r="M22" s="376"/>
      <c r="N22" s="376"/>
      <c r="O22" s="376"/>
      <c r="P22" s="376"/>
      <c r="Q22" s="376"/>
      <c r="R22" s="377"/>
    </row>
    <row r="23" spans="1:18" ht="226.5" x14ac:dyDescent="0.25">
      <c r="A23" s="299" t="s">
        <v>23</v>
      </c>
      <c r="B23" s="411" t="s">
        <v>257</v>
      </c>
      <c r="C23" s="299">
        <v>6</v>
      </c>
      <c r="D23" s="300" t="s">
        <v>316</v>
      </c>
      <c r="E23" s="300" t="s">
        <v>317</v>
      </c>
      <c r="F23" s="300" t="s">
        <v>318</v>
      </c>
      <c r="G23" s="350" t="s">
        <v>319</v>
      </c>
      <c r="H23" s="299" t="s">
        <v>66</v>
      </c>
      <c r="I23" s="299" t="s">
        <v>320</v>
      </c>
      <c r="J23" s="408">
        <v>43497</v>
      </c>
      <c r="K23" s="408">
        <v>43644</v>
      </c>
      <c r="L23" s="26">
        <v>43682</v>
      </c>
      <c r="M23" s="24" t="s">
        <v>321</v>
      </c>
      <c r="N23" s="38" t="s">
        <v>322</v>
      </c>
      <c r="O23" s="344">
        <v>1</v>
      </c>
      <c r="P23" s="345" t="s">
        <v>62</v>
      </c>
      <c r="Q23" s="300" t="s">
        <v>323</v>
      </c>
      <c r="R23" s="381" t="s">
        <v>11</v>
      </c>
    </row>
    <row r="24" spans="1:18" ht="409.5" x14ac:dyDescent="0.25">
      <c r="A24" s="299"/>
      <c r="B24" s="411"/>
      <c r="C24" s="299"/>
      <c r="D24" s="300"/>
      <c r="E24" s="301"/>
      <c r="F24" s="301"/>
      <c r="G24" s="332"/>
      <c r="H24" s="312"/>
      <c r="I24" s="312"/>
      <c r="J24" s="409"/>
      <c r="K24" s="409"/>
      <c r="L24" s="57">
        <v>44060</v>
      </c>
      <c r="M24" s="67" t="s">
        <v>68</v>
      </c>
      <c r="N24" s="47" t="s">
        <v>324</v>
      </c>
      <c r="O24" s="334"/>
      <c r="P24" s="320"/>
      <c r="Q24" s="300"/>
      <c r="R24" s="302"/>
    </row>
    <row r="25" spans="1:18" ht="390" x14ac:dyDescent="0.25">
      <c r="A25" s="299"/>
      <c r="B25" s="411"/>
      <c r="C25" s="299"/>
      <c r="D25" s="300"/>
      <c r="E25" s="67" t="s">
        <v>325</v>
      </c>
      <c r="F25" s="67" t="s">
        <v>326</v>
      </c>
      <c r="G25" s="67" t="s">
        <v>327</v>
      </c>
      <c r="H25" s="39" t="s">
        <v>66</v>
      </c>
      <c r="I25" s="39" t="s">
        <v>320</v>
      </c>
      <c r="J25" s="33">
        <v>43497</v>
      </c>
      <c r="K25" s="33">
        <v>43585</v>
      </c>
      <c r="L25" s="57">
        <v>43682</v>
      </c>
      <c r="M25" s="67" t="s">
        <v>68</v>
      </c>
      <c r="N25" s="47" t="s">
        <v>328</v>
      </c>
      <c r="O25" s="61">
        <v>1</v>
      </c>
      <c r="P25" s="32" t="s">
        <v>62</v>
      </c>
      <c r="Q25" s="300"/>
      <c r="R25" s="302"/>
    </row>
    <row r="26" spans="1:18" ht="393" thickBot="1" x14ac:dyDescent="0.3">
      <c r="A26" s="299"/>
      <c r="B26" s="411"/>
      <c r="C26" s="299"/>
      <c r="D26" s="300"/>
      <c r="E26" s="17" t="s">
        <v>329</v>
      </c>
      <c r="F26" s="17" t="s">
        <v>330</v>
      </c>
      <c r="G26" s="17" t="s">
        <v>331</v>
      </c>
      <c r="H26" s="18" t="s">
        <v>66</v>
      </c>
      <c r="I26" s="17" t="s">
        <v>313</v>
      </c>
      <c r="J26" s="34">
        <v>43419</v>
      </c>
      <c r="K26" s="34">
        <v>43646</v>
      </c>
      <c r="L26" s="66" t="s">
        <v>314</v>
      </c>
      <c r="M26" s="17" t="s">
        <v>68</v>
      </c>
      <c r="N26" s="43" t="s">
        <v>315</v>
      </c>
      <c r="O26" s="46">
        <v>1</v>
      </c>
      <c r="P26" s="32" t="s">
        <v>62</v>
      </c>
      <c r="Q26" s="300"/>
      <c r="R26" s="382"/>
    </row>
    <row r="27" spans="1:18" ht="18" customHeight="1" thickBot="1" x14ac:dyDescent="0.3">
      <c r="A27" s="375"/>
      <c r="B27" s="376"/>
      <c r="C27" s="376"/>
      <c r="D27" s="376"/>
      <c r="E27" s="376"/>
      <c r="F27" s="376"/>
      <c r="G27" s="376"/>
      <c r="H27" s="376"/>
      <c r="I27" s="376"/>
      <c r="J27" s="376"/>
      <c r="K27" s="376"/>
      <c r="L27" s="376"/>
      <c r="M27" s="376"/>
      <c r="N27" s="376"/>
      <c r="O27" s="376"/>
      <c r="P27" s="376"/>
      <c r="Q27" s="376"/>
      <c r="R27" s="377"/>
    </row>
    <row r="28" spans="1:18" ht="216.95" customHeight="1" x14ac:dyDescent="0.25">
      <c r="A28" s="299" t="s">
        <v>23</v>
      </c>
      <c r="B28" s="411" t="s">
        <v>257</v>
      </c>
      <c r="C28" s="299">
        <v>7</v>
      </c>
      <c r="D28" s="300" t="s">
        <v>332</v>
      </c>
      <c r="E28" s="300" t="s">
        <v>333</v>
      </c>
      <c r="F28" s="300" t="s">
        <v>334</v>
      </c>
      <c r="G28" s="350" t="s">
        <v>278</v>
      </c>
      <c r="H28" s="350" t="s">
        <v>66</v>
      </c>
      <c r="I28" s="350" t="s">
        <v>279</v>
      </c>
      <c r="J28" s="371">
        <v>43420</v>
      </c>
      <c r="K28" s="408">
        <v>43449</v>
      </c>
      <c r="L28" s="136" t="s">
        <v>314</v>
      </c>
      <c r="M28" s="38" t="s">
        <v>335</v>
      </c>
      <c r="N28" s="38" t="s">
        <v>336</v>
      </c>
      <c r="O28" s="344">
        <v>1</v>
      </c>
      <c r="P28" s="345" t="s">
        <v>62</v>
      </c>
      <c r="Q28" s="412" t="s">
        <v>337</v>
      </c>
      <c r="R28" s="381" t="s">
        <v>11</v>
      </c>
    </row>
    <row r="29" spans="1:18" ht="406.5" customHeight="1" x14ac:dyDescent="0.25">
      <c r="A29" s="299"/>
      <c r="B29" s="411"/>
      <c r="C29" s="299"/>
      <c r="D29" s="300"/>
      <c r="E29" s="300"/>
      <c r="F29" s="301"/>
      <c r="G29" s="332"/>
      <c r="H29" s="332"/>
      <c r="I29" s="332"/>
      <c r="J29" s="372"/>
      <c r="K29" s="409"/>
      <c r="L29" s="68">
        <v>45078</v>
      </c>
      <c r="M29" s="47" t="s">
        <v>131</v>
      </c>
      <c r="N29" s="27" t="s">
        <v>338</v>
      </c>
      <c r="O29" s="334"/>
      <c r="P29" s="320"/>
      <c r="Q29" s="413"/>
      <c r="R29" s="302"/>
    </row>
    <row r="30" spans="1:18" ht="286.5" x14ac:dyDescent="0.25">
      <c r="A30" s="299"/>
      <c r="B30" s="411"/>
      <c r="C30" s="299"/>
      <c r="D30" s="300"/>
      <c r="E30" s="301"/>
      <c r="F30" s="47" t="s">
        <v>339</v>
      </c>
      <c r="G30" s="47" t="s">
        <v>340</v>
      </c>
      <c r="H30" s="31" t="s">
        <v>58</v>
      </c>
      <c r="I30" s="67" t="s">
        <v>285</v>
      </c>
      <c r="J30" s="33">
        <v>43374</v>
      </c>
      <c r="K30" s="33">
        <v>43434</v>
      </c>
      <c r="L30" s="33">
        <v>43683</v>
      </c>
      <c r="M30" s="47" t="s">
        <v>335</v>
      </c>
      <c r="N30" s="47" t="s">
        <v>341</v>
      </c>
      <c r="O30" s="61">
        <v>1</v>
      </c>
      <c r="P30" s="32" t="s">
        <v>62</v>
      </c>
      <c r="Q30" s="30" t="s">
        <v>342</v>
      </c>
      <c r="R30" s="302"/>
    </row>
    <row r="31" spans="1:18" ht="270.95" customHeight="1" x14ac:dyDescent="0.25">
      <c r="A31" s="299"/>
      <c r="B31" s="411"/>
      <c r="C31" s="299"/>
      <c r="D31" s="300"/>
      <c r="E31" s="311" t="s">
        <v>343</v>
      </c>
      <c r="F31" s="311" t="s">
        <v>344</v>
      </c>
      <c r="G31" s="331" t="s">
        <v>345</v>
      </c>
      <c r="H31" s="331" t="s">
        <v>66</v>
      </c>
      <c r="I31" s="331" t="s">
        <v>346</v>
      </c>
      <c r="J31" s="410">
        <v>43393</v>
      </c>
      <c r="K31" s="410">
        <v>43434</v>
      </c>
      <c r="L31" s="33">
        <v>43683</v>
      </c>
      <c r="M31" s="67" t="s">
        <v>321</v>
      </c>
      <c r="N31" s="67" t="s">
        <v>347</v>
      </c>
      <c r="O31" s="333">
        <v>1</v>
      </c>
      <c r="P31" s="319" t="s">
        <v>62</v>
      </c>
      <c r="Q31" s="364" t="s">
        <v>348</v>
      </c>
      <c r="R31" s="302"/>
    </row>
    <row r="32" spans="1:18" ht="223.5" customHeight="1" x14ac:dyDescent="0.25">
      <c r="A32" s="299"/>
      <c r="B32" s="411"/>
      <c r="C32" s="299"/>
      <c r="D32" s="300"/>
      <c r="E32" s="301"/>
      <c r="F32" s="301"/>
      <c r="G32" s="332"/>
      <c r="H32" s="332"/>
      <c r="I32" s="332"/>
      <c r="J32" s="409"/>
      <c r="K32" s="409"/>
      <c r="L32" s="33"/>
      <c r="M32" s="67" t="s">
        <v>131</v>
      </c>
      <c r="N32" s="37" t="s">
        <v>349</v>
      </c>
      <c r="O32" s="334"/>
      <c r="P32" s="320"/>
      <c r="Q32" s="358"/>
      <c r="R32" s="302"/>
    </row>
    <row r="33" spans="1:18" ht="90" x14ac:dyDescent="0.25">
      <c r="A33" s="299"/>
      <c r="B33" s="411"/>
      <c r="C33" s="299"/>
      <c r="D33" s="300"/>
      <c r="E33" s="38" t="s">
        <v>350</v>
      </c>
      <c r="F33" s="47" t="s">
        <v>351</v>
      </c>
      <c r="G33" s="47" t="s">
        <v>352</v>
      </c>
      <c r="H33" s="31" t="s">
        <v>58</v>
      </c>
      <c r="I33" s="47" t="s">
        <v>353</v>
      </c>
      <c r="J33" s="33">
        <v>43413</v>
      </c>
      <c r="K33" s="33">
        <v>43434</v>
      </c>
      <c r="L33" s="33">
        <v>43683</v>
      </c>
      <c r="M33" s="67" t="s">
        <v>321</v>
      </c>
      <c r="N33" s="67" t="s">
        <v>354</v>
      </c>
      <c r="O33" s="61">
        <v>1</v>
      </c>
      <c r="P33" s="32" t="s">
        <v>62</v>
      </c>
      <c r="Q33" s="67" t="s">
        <v>355</v>
      </c>
      <c r="R33" s="302"/>
    </row>
    <row r="34" spans="1:18" ht="300.95" customHeight="1" x14ac:dyDescent="0.25">
      <c r="A34" s="299"/>
      <c r="B34" s="411"/>
      <c r="C34" s="299"/>
      <c r="D34" s="300"/>
      <c r="E34" s="311" t="s">
        <v>356</v>
      </c>
      <c r="F34" s="311" t="s">
        <v>357</v>
      </c>
      <c r="G34" s="331" t="s">
        <v>358</v>
      </c>
      <c r="H34" s="331" t="s">
        <v>66</v>
      </c>
      <c r="I34" s="331" t="s">
        <v>353</v>
      </c>
      <c r="J34" s="410">
        <v>43417</v>
      </c>
      <c r="K34" s="410">
        <v>43553</v>
      </c>
      <c r="L34" s="33">
        <v>44060</v>
      </c>
      <c r="M34" s="67" t="s">
        <v>68</v>
      </c>
      <c r="N34" s="47" t="s">
        <v>359</v>
      </c>
      <c r="O34" s="333">
        <v>1</v>
      </c>
      <c r="P34" s="319" t="s">
        <v>62</v>
      </c>
      <c r="Q34" s="364" t="s">
        <v>360</v>
      </c>
      <c r="R34" s="302"/>
    </row>
    <row r="35" spans="1:18" ht="227.1" customHeight="1" thickBot="1" x14ac:dyDescent="0.3">
      <c r="A35" s="299"/>
      <c r="B35" s="411"/>
      <c r="C35" s="299"/>
      <c r="D35" s="300"/>
      <c r="E35" s="300"/>
      <c r="F35" s="300"/>
      <c r="G35" s="350"/>
      <c r="H35" s="350"/>
      <c r="I35" s="350"/>
      <c r="J35" s="408"/>
      <c r="K35" s="408"/>
      <c r="L35" s="34"/>
      <c r="M35" s="17" t="s">
        <v>131</v>
      </c>
      <c r="N35" s="74" t="s">
        <v>361</v>
      </c>
      <c r="O35" s="344"/>
      <c r="P35" s="345"/>
      <c r="Q35" s="355"/>
      <c r="R35" s="382"/>
    </row>
    <row r="36" spans="1:18" ht="18" customHeight="1" thickBot="1" x14ac:dyDescent="0.3">
      <c r="A36" s="375"/>
      <c r="B36" s="376"/>
      <c r="C36" s="376"/>
      <c r="D36" s="376"/>
      <c r="E36" s="376"/>
      <c r="F36" s="376"/>
      <c r="G36" s="376"/>
      <c r="H36" s="376"/>
      <c r="I36" s="376"/>
      <c r="J36" s="376"/>
      <c r="K36" s="376"/>
      <c r="L36" s="376"/>
      <c r="M36" s="376"/>
      <c r="N36" s="376"/>
      <c r="O36" s="376"/>
      <c r="P36" s="376"/>
      <c r="Q36" s="376"/>
      <c r="R36" s="377"/>
    </row>
    <row r="37" spans="1:18" ht="333.6" customHeight="1" x14ac:dyDescent="0.25">
      <c r="A37" s="312" t="s">
        <v>23</v>
      </c>
      <c r="B37" s="411" t="s">
        <v>257</v>
      </c>
      <c r="C37" s="299">
        <v>8</v>
      </c>
      <c r="D37" s="300" t="s">
        <v>362</v>
      </c>
      <c r="E37" s="24" t="s">
        <v>363</v>
      </c>
      <c r="F37" s="24" t="s">
        <v>364</v>
      </c>
      <c r="G37" s="24" t="s">
        <v>365</v>
      </c>
      <c r="H37" s="25" t="s">
        <v>66</v>
      </c>
      <c r="I37" s="24" t="s">
        <v>366</v>
      </c>
      <c r="J37" s="26">
        <v>43467</v>
      </c>
      <c r="K37" s="26">
        <v>43524</v>
      </c>
      <c r="L37" s="35">
        <v>44060</v>
      </c>
      <c r="M37" s="24" t="s">
        <v>68</v>
      </c>
      <c r="N37" s="38" t="s">
        <v>367</v>
      </c>
      <c r="O37" s="28">
        <v>1</v>
      </c>
      <c r="P37" s="54" t="s">
        <v>62</v>
      </c>
      <c r="Q37" s="141" t="s">
        <v>368</v>
      </c>
      <c r="R37" s="381" t="s">
        <v>11</v>
      </c>
    </row>
    <row r="38" spans="1:18" ht="75" x14ac:dyDescent="0.25">
      <c r="A38" s="335"/>
      <c r="B38" s="411"/>
      <c r="C38" s="299"/>
      <c r="D38" s="300"/>
      <c r="E38" s="67" t="s">
        <v>369</v>
      </c>
      <c r="F38" s="67" t="s">
        <v>370</v>
      </c>
      <c r="G38" s="67" t="s">
        <v>371</v>
      </c>
      <c r="H38" s="39" t="s">
        <v>66</v>
      </c>
      <c r="I38" s="67" t="s">
        <v>279</v>
      </c>
      <c r="J38" s="57">
        <v>43413</v>
      </c>
      <c r="K38" s="57">
        <v>43420</v>
      </c>
      <c r="L38" s="40">
        <v>43685</v>
      </c>
      <c r="M38" s="67" t="s">
        <v>321</v>
      </c>
      <c r="N38" s="67" t="s">
        <v>372</v>
      </c>
      <c r="O38" s="61">
        <v>1</v>
      </c>
      <c r="P38" s="32" t="s">
        <v>62</v>
      </c>
      <c r="Q38" s="67" t="s">
        <v>373</v>
      </c>
      <c r="R38" s="302"/>
    </row>
    <row r="39" spans="1:18" ht="375.6" customHeight="1" x14ac:dyDescent="0.25">
      <c r="A39" s="335"/>
      <c r="B39" s="411"/>
      <c r="C39" s="299"/>
      <c r="D39" s="300"/>
      <c r="E39" s="311" t="s">
        <v>369</v>
      </c>
      <c r="F39" s="311" t="s">
        <v>374</v>
      </c>
      <c r="G39" s="311" t="s">
        <v>375</v>
      </c>
      <c r="H39" s="331" t="s">
        <v>58</v>
      </c>
      <c r="I39" s="331" t="s">
        <v>366</v>
      </c>
      <c r="J39" s="327">
        <v>43467</v>
      </c>
      <c r="K39" s="327">
        <v>43496</v>
      </c>
      <c r="L39" s="41" t="s">
        <v>376</v>
      </c>
      <c r="M39" s="47" t="s">
        <v>335</v>
      </c>
      <c r="N39" s="47" t="s">
        <v>377</v>
      </c>
      <c r="O39" s="333">
        <v>1</v>
      </c>
      <c r="P39" s="319" t="s">
        <v>62</v>
      </c>
      <c r="Q39" s="364" t="s">
        <v>378</v>
      </c>
      <c r="R39" s="302"/>
    </row>
    <row r="40" spans="1:18" ht="408.75" customHeight="1" x14ac:dyDescent="0.25">
      <c r="A40" s="335"/>
      <c r="B40" s="411"/>
      <c r="C40" s="299"/>
      <c r="D40" s="300"/>
      <c r="E40" s="301"/>
      <c r="F40" s="301"/>
      <c r="G40" s="301"/>
      <c r="H40" s="332"/>
      <c r="I40" s="332"/>
      <c r="J40" s="328"/>
      <c r="K40" s="328"/>
      <c r="L40" s="41">
        <v>45078</v>
      </c>
      <c r="M40" s="47" t="s">
        <v>131</v>
      </c>
      <c r="N40" s="27" t="s">
        <v>379</v>
      </c>
      <c r="O40" s="334"/>
      <c r="P40" s="320"/>
      <c r="Q40" s="355"/>
      <c r="R40" s="302"/>
    </row>
    <row r="41" spans="1:18" ht="331.5" x14ac:dyDescent="0.25">
      <c r="A41" s="335"/>
      <c r="B41" s="411"/>
      <c r="C41" s="299"/>
      <c r="D41" s="300"/>
      <c r="E41" s="43" t="s">
        <v>380</v>
      </c>
      <c r="F41" s="43" t="s">
        <v>381</v>
      </c>
      <c r="G41" s="43" t="s">
        <v>382</v>
      </c>
      <c r="H41" s="44" t="s">
        <v>66</v>
      </c>
      <c r="I41" s="44" t="s">
        <v>285</v>
      </c>
      <c r="J41" s="45">
        <v>43411</v>
      </c>
      <c r="K41" s="45">
        <v>43417</v>
      </c>
      <c r="L41" s="40">
        <v>43685</v>
      </c>
      <c r="M41" s="67" t="s">
        <v>321</v>
      </c>
      <c r="N41" s="47" t="s">
        <v>383</v>
      </c>
      <c r="O41" s="46">
        <v>1</v>
      </c>
      <c r="P41" s="32" t="s">
        <v>62</v>
      </c>
      <c r="Q41" s="358"/>
      <c r="R41" s="313"/>
    </row>
    <row r="42" spans="1:18" ht="35.25" customHeight="1" thickBot="1" x14ac:dyDescent="0.3">
      <c r="A42" s="405"/>
      <c r="B42" s="406"/>
      <c r="C42" s="406"/>
      <c r="D42" s="406"/>
      <c r="E42" s="406"/>
      <c r="F42" s="406"/>
      <c r="G42" s="406"/>
      <c r="H42" s="406"/>
      <c r="I42" s="406"/>
      <c r="J42" s="406"/>
      <c r="K42" s="406"/>
      <c r="L42" s="406"/>
      <c r="M42" s="406"/>
      <c r="N42" s="406"/>
      <c r="O42" s="406"/>
      <c r="P42" s="406"/>
      <c r="Q42" s="406"/>
      <c r="R42" s="407"/>
    </row>
    <row r="43" spans="1:18" s="6" customFormat="1" ht="41.25" customHeight="1" thickBot="1" x14ac:dyDescent="0.3">
      <c r="A43" s="296" t="s">
        <v>384</v>
      </c>
      <c r="B43" s="297"/>
      <c r="C43" s="297"/>
      <c r="D43" s="297"/>
      <c r="E43" s="297"/>
      <c r="F43" s="297"/>
      <c r="G43" s="297"/>
      <c r="H43" s="297"/>
      <c r="I43" s="297"/>
      <c r="J43" s="297"/>
      <c r="K43" s="297"/>
      <c r="L43" s="297"/>
      <c r="M43" s="297"/>
      <c r="N43" s="297"/>
      <c r="O43" s="297"/>
      <c r="P43" s="297"/>
      <c r="Q43" s="297"/>
      <c r="R43" s="298"/>
    </row>
    <row r="44" spans="1:18" ht="408.75" customHeight="1" x14ac:dyDescent="0.25">
      <c r="A44" s="335" t="s">
        <v>24</v>
      </c>
      <c r="B44" s="346" t="s">
        <v>385</v>
      </c>
      <c r="C44" s="335">
        <v>1</v>
      </c>
      <c r="D44" s="336" t="s">
        <v>386</v>
      </c>
      <c r="E44" s="336" t="s">
        <v>387</v>
      </c>
      <c r="F44" s="47" t="s">
        <v>388</v>
      </c>
      <c r="G44" s="31" t="s">
        <v>389</v>
      </c>
      <c r="H44" s="31" t="s">
        <v>390</v>
      </c>
      <c r="I44" s="31" t="s">
        <v>391</v>
      </c>
      <c r="J44" s="52">
        <v>44470</v>
      </c>
      <c r="K44" s="52">
        <v>44561</v>
      </c>
      <c r="L44" s="48">
        <v>45078</v>
      </c>
      <c r="M44" s="49" t="s">
        <v>131</v>
      </c>
      <c r="N44" s="50" t="s">
        <v>392</v>
      </c>
      <c r="O44" s="69">
        <v>1</v>
      </c>
      <c r="P44" s="32" t="s">
        <v>62</v>
      </c>
      <c r="Q44" s="51" t="s">
        <v>393</v>
      </c>
      <c r="R44" s="381" t="s">
        <v>11</v>
      </c>
    </row>
    <row r="45" spans="1:18" ht="114" customHeight="1" x14ac:dyDescent="0.25">
      <c r="A45" s="335"/>
      <c r="B45" s="346"/>
      <c r="C45" s="335"/>
      <c r="D45" s="336"/>
      <c r="E45" s="336"/>
      <c r="F45" s="336" t="s">
        <v>394</v>
      </c>
      <c r="G45" s="31" t="s">
        <v>395</v>
      </c>
      <c r="H45" s="346" t="s">
        <v>66</v>
      </c>
      <c r="I45" s="346" t="s">
        <v>391</v>
      </c>
      <c r="J45" s="392">
        <v>44470</v>
      </c>
      <c r="K45" s="392">
        <v>44620</v>
      </c>
      <c r="L45" s="327">
        <v>45078</v>
      </c>
      <c r="M45" s="331" t="s">
        <v>131</v>
      </c>
      <c r="N45" s="398" t="s">
        <v>396</v>
      </c>
      <c r="O45" s="384">
        <v>1</v>
      </c>
      <c r="P45" s="319" t="s">
        <v>62</v>
      </c>
      <c r="Q45" s="402" t="s">
        <v>397</v>
      </c>
      <c r="R45" s="302"/>
    </row>
    <row r="46" spans="1:18" ht="43.5" customHeight="1" x14ac:dyDescent="0.25">
      <c r="A46" s="335"/>
      <c r="B46" s="346"/>
      <c r="C46" s="335"/>
      <c r="D46" s="336"/>
      <c r="E46" s="336"/>
      <c r="F46" s="336"/>
      <c r="G46" s="31" t="s">
        <v>398</v>
      </c>
      <c r="H46" s="346"/>
      <c r="I46" s="346"/>
      <c r="J46" s="392"/>
      <c r="K46" s="392"/>
      <c r="L46" s="343"/>
      <c r="M46" s="350"/>
      <c r="N46" s="400"/>
      <c r="O46" s="373"/>
      <c r="P46" s="345"/>
      <c r="Q46" s="402"/>
      <c r="R46" s="302"/>
    </row>
    <row r="47" spans="1:18" ht="126.6" customHeight="1" x14ac:dyDescent="0.25">
      <c r="A47" s="335"/>
      <c r="B47" s="346"/>
      <c r="C47" s="335"/>
      <c r="D47" s="336"/>
      <c r="E47" s="336"/>
      <c r="F47" s="336"/>
      <c r="G47" s="31" t="s">
        <v>399</v>
      </c>
      <c r="H47" s="346"/>
      <c r="I47" s="346"/>
      <c r="J47" s="392"/>
      <c r="K47" s="392"/>
      <c r="L47" s="328"/>
      <c r="M47" s="332"/>
      <c r="N47" s="399"/>
      <c r="O47" s="374"/>
      <c r="P47" s="320"/>
      <c r="Q47" s="402"/>
      <c r="R47" s="302"/>
    </row>
    <row r="48" spans="1:18" ht="214.5" customHeight="1" x14ac:dyDescent="0.25">
      <c r="A48" s="335"/>
      <c r="B48" s="346"/>
      <c r="C48" s="335"/>
      <c r="D48" s="336"/>
      <c r="E48" s="336" t="s">
        <v>400</v>
      </c>
      <c r="F48" s="47" t="s">
        <v>401</v>
      </c>
      <c r="G48" s="31" t="s">
        <v>402</v>
      </c>
      <c r="H48" s="31" t="s">
        <v>403</v>
      </c>
      <c r="I48" s="31" t="s">
        <v>391</v>
      </c>
      <c r="J48" s="52">
        <v>44470</v>
      </c>
      <c r="K48" s="52">
        <v>44561</v>
      </c>
      <c r="L48" s="45">
        <v>45079</v>
      </c>
      <c r="M48" s="31" t="s">
        <v>131</v>
      </c>
      <c r="N48" s="55" t="s">
        <v>404</v>
      </c>
      <c r="O48" s="46">
        <v>1</v>
      </c>
      <c r="P48" s="32" t="s">
        <v>62</v>
      </c>
      <c r="Q48" s="56" t="s">
        <v>405</v>
      </c>
      <c r="R48" s="302"/>
    </row>
    <row r="49" spans="1:18" ht="98.25" customHeight="1" x14ac:dyDescent="0.25">
      <c r="A49" s="335"/>
      <c r="B49" s="346"/>
      <c r="C49" s="335"/>
      <c r="D49" s="336"/>
      <c r="E49" s="336"/>
      <c r="F49" s="47" t="s">
        <v>406</v>
      </c>
      <c r="G49" s="346" t="s">
        <v>407</v>
      </c>
      <c r="H49" s="346" t="s">
        <v>403</v>
      </c>
      <c r="I49" s="346" t="s">
        <v>391</v>
      </c>
      <c r="J49" s="392">
        <v>44470</v>
      </c>
      <c r="K49" s="392">
        <v>44561</v>
      </c>
      <c r="L49" s="404">
        <v>44799</v>
      </c>
      <c r="M49" s="346" t="s">
        <v>408</v>
      </c>
      <c r="N49" s="401" t="s">
        <v>409</v>
      </c>
      <c r="O49" s="333">
        <v>1</v>
      </c>
      <c r="P49" s="319" t="s">
        <v>62</v>
      </c>
      <c r="Q49" s="401" t="s">
        <v>410</v>
      </c>
      <c r="R49" s="302"/>
    </row>
    <row r="50" spans="1:18" ht="75.75" customHeight="1" thickBot="1" x14ac:dyDescent="0.3">
      <c r="A50" s="318"/>
      <c r="B50" s="331"/>
      <c r="C50" s="318"/>
      <c r="D50" s="311"/>
      <c r="E50" s="311"/>
      <c r="F50" s="134" t="s">
        <v>411</v>
      </c>
      <c r="G50" s="331"/>
      <c r="H50" s="331"/>
      <c r="I50" s="331"/>
      <c r="J50" s="383"/>
      <c r="K50" s="383"/>
      <c r="L50" s="327"/>
      <c r="M50" s="331"/>
      <c r="N50" s="403"/>
      <c r="O50" s="344"/>
      <c r="P50" s="345"/>
      <c r="Q50" s="403"/>
      <c r="R50" s="302"/>
    </row>
    <row r="51" spans="1:18" ht="18" customHeight="1" thickBot="1" x14ac:dyDescent="0.3">
      <c r="A51" s="375"/>
      <c r="B51" s="376"/>
      <c r="C51" s="376"/>
      <c r="D51" s="376"/>
      <c r="E51" s="376"/>
      <c r="F51" s="376"/>
      <c r="G51" s="376"/>
      <c r="H51" s="376"/>
      <c r="I51" s="376"/>
      <c r="J51" s="376"/>
      <c r="K51" s="376"/>
      <c r="L51" s="376"/>
      <c r="M51" s="376"/>
      <c r="N51" s="376"/>
      <c r="O51" s="376"/>
      <c r="P51" s="376"/>
      <c r="Q51" s="376"/>
      <c r="R51" s="377"/>
    </row>
    <row r="52" spans="1:18" ht="187.5" customHeight="1" x14ac:dyDescent="0.25">
      <c r="A52" s="389" t="s">
        <v>24</v>
      </c>
      <c r="B52" s="332" t="s">
        <v>385</v>
      </c>
      <c r="C52" s="312">
        <v>2</v>
      </c>
      <c r="D52" s="301" t="s">
        <v>412</v>
      </c>
      <c r="E52" s="38" t="s">
        <v>413</v>
      </c>
      <c r="F52" s="38" t="s">
        <v>414</v>
      </c>
      <c r="G52" s="49" t="s">
        <v>415</v>
      </c>
      <c r="H52" s="49" t="s">
        <v>390</v>
      </c>
      <c r="I52" s="49" t="s">
        <v>416</v>
      </c>
      <c r="J52" s="36">
        <v>44562</v>
      </c>
      <c r="K52" s="36">
        <v>44650</v>
      </c>
      <c r="L52" s="26">
        <v>44799</v>
      </c>
      <c r="M52" s="38" t="s">
        <v>408</v>
      </c>
      <c r="N52" s="138" t="s">
        <v>417</v>
      </c>
      <c r="O52" s="28">
        <v>1</v>
      </c>
      <c r="P52" s="54" t="s">
        <v>62</v>
      </c>
      <c r="Q52" s="138" t="s">
        <v>418</v>
      </c>
      <c r="R52" s="381" t="s">
        <v>11</v>
      </c>
    </row>
    <row r="53" spans="1:18" ht="138" customHeight="1" x14ac:dyDescent="0.25">
      <c r="A53" s="390"/>
      <c r="B53" s="346"/>
      <c r="C53" s="335"/>
      <c r="D53" s="336"/>
      <c r="E53" s="43" t="s">
        <v>419</v>
      </c>
      <c r="F53" s="43" t="s">
        <v>420</v>
      </c>
      <c r="G53" s="44" t="s">
        <v>421</v>
      </c>
      <c r="H53" s="44" t="s">
        <v>390</v>
      </c>
      <c r="I53" s="44" t="s">
        <v>416</v>
      </c>
      <c r="J53" s="60">
        <v>44849</v>
      </c>
      <c r="K53" s="60">
        <v>44621</v>
      </c>
      <c r="L53" s="57">
        <v>44799</v>
      </c>
      <c r="M53" s="47" t="s">
        <v>408</v>
      </c>
      <c r="N53" s="59" t="s">
        <v>422</v>
      </c>
      <c r="O53" s="46">
        <v>1</v>
      </c>
      <c r="P53" s="32" t="s">
        <v>62</v>
      </c>
      <c r="Q53" s="59" t="s">
        <v>423</v>
      </c>
      <c r="R53" s="302"/>
    </row>
    <row r="54" spans="1:18" ht="212.45" customHeight="1" x14ac:dyDescent="0.25">
      <c r="A54" s="390"/>
      <c r="B54" s="346"/>
      <c r="C54" s="335"/>
      <c r="D54" s="336"/>
      <c r="E54" s="336" t="s">
        <v>424</v>
      </c>
      <c r="F54" s="311" t="s">
        <v>425</v>
      </c>
      <c r="G54" s="331" t="s">
        <v>389</v>
      </c>
      <c r="H54" s="331" t="s">
        <v>390</v>
      </c>
      <c r="I54" s="331" t="s">
        <v>391</v>
      </c>
      <c r="J54" s="383">
        <v>44470</v>
      </c>
      <c r="K54" s="383">
        <v>44561</v>
      </c>
      <c r="L54" s="57">
        <v>44799</v>
      </c>
      <c r="M54" s="47" t="s">
        <v>408</v>
      </c>
      <c r="N54" s="59" t="s">
        <v>426</v>
      </c>
      <c r="O54" s="333">
        <v>1</v>
      </c>
      <c r="P54" s="319" t="s">
        <v>62</v>
      </c>
      <c r="Q54" s="402" t="s">
        <v>427</v>
      </c>
      <c r="R54" s="302"/>
    </row>
    <row r="55" spans="1:18" ht="409.5" customHeight="1" x14ac:dyDescent="0.25">
      <c r="A55" s="390"/>
      <c r="B55" s="346"/>
      <c r="C55" s="335"/>
      <c r="D55" s="336"/>
      <c r="E55" s="336"/>
      <c r="F55" s="301"/>
      <c r="G55" s="332"/>
      <c r="H55" s="332"/>
      <c r="I55" s="332"/>
      <c r="J55" s="372"/>
      <c r="K55" s="372"/>
      <c r="L55" s="57">
        <v>45063</v>
      </c>
      <c r="M55" s="47" t="s">
        <v>131</v>
      </c>
      <c r="N55" s="50" t="s">
        <v>428</v>
      </c>
      <c r="O55" s="334"/>
      <c r="P55" s="320"/>
      <c r="Q55" s="402"/>
      <c r="R55" s="302"/>
    </row>
    <row r="56" spans="1:18" ht="35.450000000000003" customHeight="1" x14ac:dyDescent="0.25">
      <c r="A56" s="390"/>
      <c r="B56" s="346"/>
      <c r="C56" s="335"/>
      <c r="D56" s="336"/>
      <c r="E56" s="336"/>
      <c r="F56" s="336" t="s">
        <v>429</v>
      </c>
      <c r="G56" s="31" t="s">
        <v>395</v>
      </c>
      <c r="H56" s="346" t="s">
        <v>390</v>
      </c>
      <c r="I56" s="346" t="s">
        <v>391</v>
      </c>
      <c r="J56" s="392">
        <v>44562</v>
      </c>
      <c r="K56" s="392">
        <v>44620</v>
      </c>
      <c r="L56" s="404">
        <v>44799</v>
      </c>
      <c r="M56" s="346" t="s">
        <v>408</v>
      </c>
      <c r="N56" s="401" t="s">
        <v>430</v>
      </c>
      <c r="O56" s="394">
        <v>1</v>
      </c>
      <c r="P56" s="319" t="s">
        <v>62</v>
      </c>
      <c r="Q56" s="401" t="s">
        <v>281</v>
      </c>
      <c r="R56" s="302"/>
    </row>
    <row r="57" spans="1:18" ht="63.6" customHeight="1" x14ac:dyDescent="0.25">
      <c r="A57" s="390"/>
      <c r="B57" s="346"/>
      <c r="C57" s="335"/>
      <c r="D57" s="336"/>
      <c r="E57" s="336"/>
      <c r="F57" s="336"/>
      <c r="G57" s="31" t="s">
        <v>431</v>
      </c>
      <c r="H57" s="346"/>
      <c r="I57" s="346"/>
      <c r="J57" s="392"/>
      <c r="K57" s="392"/>
      <c r="L57" s="404"/>
      <c r="M57" s="346"/>
      <c r="N57" s="401"/>
      <c r="O57" s="394"/>
      <c r="P57" s="345"/>
      <c r="Q57" s="401"/>
      <c r="R57" s="302"/>
    </row>
    <row r="58" spans="1:18" ht="67.5" customHeight="1" x14ac:dyDescent="0.25">
      <c r="A58" s="390"/>
      <c r="B58" s="346"/>
      <c r="C58" s="335"/>
      <c r="D58" s="336"/>
      <c r="E58" s="336"/>
      <c r="F58" s="336"/>
      <c r="G58" s="31" t="s">
        <v>399</v>
      </c>
      <c r="H58" s="346"/>
      <c r="I58" s="346"/>
      <c r="J58" s="392"/>
      <c r="K58" s="392"/>
      <c r="L58" s="404"/>
      <c r="M58" s="346"/>
      <c r="N58" s="401"/>
      <c r="O58" s="394"/>
      <c r="P58" s="320"/>
      <c r="Q58" s="401"/>
      <c r="R58" s="302"/>
    </row>
    <row r="59" spans="1:18" ht="133.5" customHeight="1" x14ac:dyDescent="0.25">
      <c r="A59" s="390"/>
      <c r="B59" s="346"/>
      <c r="C59" s="335"/>
      <c r="D59" s="336"/>
      <c r="E59" s="336" t="s">
        <v>432</v>
      </c>
      <c r="F59" s="336" t="s">
        <v>433</v>
      </c>
      <c r="G59" s="31" t="s">
        <v>395</v>
      </c>
      <c r="H59" s="336" t="s">
        <v>390</v>
      </c>
      <c r="I59" s="346" t="s">
        <v>366</v>
      </c>
      <c r="J59" s="392">
        <v>44484</v>
      </c>
      <c r="K59" s="392">
        <v>44621</v>
      </c>
      <c r="L59" s="40">
        <v>44799</v>
      </c>
      <c r="M59" s="62" t="s">
        <v>408</v>
      </c>
      <c r="N59" s="59" t="s">
        <v>434</v>
      </c>
      <c r="O59" s="394">
        <v>1</v>
      </c>
      <c r="P59" s="319" t="s">
        <v>62</v>
      </c>
      <c r="Q59" s="402" t="s">
        <v>435</v>
      </c>
      <c r="R59" s="302"/>
    </row>
    <row r="60" spans="1:18" ht="119.1" customHeight="1" thickBot="1" x14ac:dyDescent="0.3">
      <c r="A60" s="391"/>
      <c r="B60" s="331"/>
      <c r="C60" s="318"/>
      <c r="D60" s="311"/>
      <c r="E60" s="311"/>
      <c r="F60" s="311"/>
      <c r="G60" s="44" t="s">
        <v>436</v>
      </c>
      <c r="H60" s="311"/>
      <c r="I60" s="331"/>
      <c r="J60" s="383"/>
      <c r="K60" s="383"/>
      <c r="L60" s="63"/>
      <c r="M60" s="64" t="s">
        <v>131</v>
      </c>
      <c r="N60" s="56" t="s">
        <v>437</v>
      </c>
      <c r="O60" s="333"/>
      <c r="P60" s="345"/>
      <c r="Q60" s="398"/>
      <c r="R60" s="382"/>
    </row>
    <row r="61" spans="1:18" ht="18" customHeight="1" thickBot="1" x14ac:dyDescent="0.3">
      <c r="A61" s="375"/>
      <c r="B61" s="376"/>
      <c r="C61" s="376"/>
      <c r="D61" s="376"/>
      <c r="E61" s="376"/>
      <c r="F61" s="376"/>
      <c r="G61" s="376"/>
      <c r="H61" s="376"/>
      <c r="I61" s="376"/>
      <c r="J61" s="376"/>
      <c r="K61" s="376"/>
      <c r="L61" s="376"/>
      <c r="M61" s="376"/>
      <c r="N61" s="376"/>
      <c r="O61" s="376"/>
      <c r="P61" s="376"/>
      <c r="Q61" s="376"/>
      <c r="R61" s="377"/>
    </row>
    <row r="62" spans="1:18" ht="315" customHeight="1" x14ac:dyDescent="0.25">
      <c r="A62" s="389" t="s">
        <v>24</v>
      </c>
      <c r="B62" s="332" t="s">
        <v>385</v>
      </c>
      <c r="C62" s="312">
        <v>3</v>
      </c>
      <c r="D62" s="301" t="s">
        <v>438</v>
      </c>
      <c r="E62" s="23" t="s">
        <v>439</v>
      </c>
      <c r="F62" s="23" t="s">
        <v>440</v>
      </c>
      <c r="G62" s="20" t="s">
        <v>441</v>
      </c>
      <c r="H62" s="20" t="s">
        <v>390</v>
      </c>
      <c r="I62" s="20" t="s">
        <v>391</v>
      </c>
      <c r="J62" s="137">
        <v>44501</v>
      </c>
      <c r="K62" s="137">
        <v>44713</v>
      </c>
      <c r="L62" s="136">
        <v>45079</v>
      </c>
      <c r="M62" s="38" t="s">
        <v>131</v>
      </c>
      <c r="N62" s="65" t="s">
        <v>442</v>
      </c>
      <c r="O62" s="58">
        <v>1</v>
      </c>
      <c r="P62" s="54" t="s">
        <v>62</v>
      </c>
      <c r="Q62" s="65" t="s">
        <v>443</v>
      </c>
      <c r="R62" s="381" t="s">
        <v>11</v>
      </c>
    </row>
    <row r="63" spans="1:18" ht="271.5" customHeight="1" x14ac:dyDescent="0.25">
      <c r="A63" s="390"/>
      <c r="B63" s="346"/>
      <c r="C63" s="335"/>
      <c r="D63" s="336"/>
      <c r="E63" s="336" t="s">
        <v>444</v>
      </c>
      <c r="F63" s="311" t="s">
        <v>445</v>
      </c>
      <c r="G63" s="331" t="s">
        <v>389</v>
      </c>
      <c r="H63" s="331" t="s">
        <v>390</v>
      </c>
      <c r="I63" s="331" t="s">
        <v>391</v>
      </c>
      <c r="J63" s="383">
        <v>44470</v>
      </c>
      <c r="K63" s="383">
        <v>44561</v>
      </c>
      <c r="L63" s="68">
        <v>44799</v>
      </c>
      <c r="M63" s="47" t="s">
        <v>408</v>
      </c>
      <c r="N63" s="59" t="s">
        <v>446</v>
      </c>
      <c r="O63" s="333">
        <v>1</v>
      </c>
      <c r="P63" s="319" t="s">
        <v>62</v>
      </c>
      <c r="Q63" s="398" t="s">
        <v>540</v>
      </c>
      <c r="R63" s="302"/>
    </row>
    <row r="64" spans="1:18" ht="409.5" customHeight="1" x14ac:dyDescent="0.25">
      <c r="A64" s="390"/>
      <c r="B64" s="346"/>
      <c r="C64" s="335"/>
      <c r="D64" s="336"/>
      <c r="E64" s="336"/>
      <c r="F64" s="301"/>
      <c r="G64" s="332"/>
      <c r="H64" s="332"/>
      <c r="I64" s="332"/>
      <c r="J64" s="372"/>
      <c r="K64" s="372"/>
      <c r="L64" s="68"/>
      <c r="M64" s="47" t="s">
        <v>131</v>
      </c>
      <c r="N64" s="65" t="s">
        <v>541</v>
      </c>
      <c r="O64" s="334"/>
      <c r="P64" s="320"/>
      <c r="Q64" s="399"/>
      <c r="R64" s="302"/>
    </row>
    <row r="65" spans="1:18" ht="44.25" customHeight="1" x14ac:dyDescent="0.25">
      <c r="A65" s="390"/>
      <c r="B65" s="346"/>
      <c r="C65" s="335"/>
      <c r="D65" s="336"/>
      <c r="E65" s="336"/>
      <c r="F65" s="336" t="s">
        <v>447</v>
      </c>
      <c r="G65" s="31" t="s">
        <v>395</v>
      </c>
      <c r="H65" s="346" t="s">
        <v>390</v>
      </c>
      <c r="I65" s="346" t="s">
        <v>391</v>
      </c>
      <c r="J65" s="392">
        <v>44562</v>
      </c>
      <c r="K65" s="392">
        <v>44620</v>
      </c>
      <c r="L65" s="68">
        <v>44799</v>
      </c>
      <c r="M65" s="47" t="s">
        <v>408</v>
      </c>
      <c r="N65" s="59" t="s">
        <v>448</v>
      </c>
      <c r="O65" s="333">
        <v>1</v>
      </c>
      <c r="P65" s="319" t="s">
        <v>62</v>
      </c>
      <c r="Q65" s="398" t="s">
        <v>542</v>
      </c>
      <c r="R65" s="302"/>
    </row>
    <row r="66" spans="1:18" ht="92.25" customHeight="1" x14ac:dyDescent="0.25">
      <c r="A66" s="390"/>
      <c r="B66" s="346"/>
      <c r="C66" s="335"/>
      <c r="D66" s="336"/>
      <c r="E66" s="336"/>
      <c r="F66" s="336"/>
      <c r="G66" s="31" t="s">
        <v>399</v>
      </c>
      <c r="H66" s="346"/>
      <c r="I66" s="346"/>
      <c r="J66" s="392"/>
      <c r="K66" s="392"/>
      <c r="L66" s="68">
        <v>44799</v>
      </c>
      <c r="M66" s="47" t="s">
        <v>408</v>
      </c>
      <c r="N66" s="59" t="s">
        <v>449</v>
      </c>
      <c r="O66" s="344"/>
      <c r="P66" s="345"/>
      <c r="Q66" s="400"/>
      <c r="R66" s="302"/>
    </row>
    <row r="67" spans="1:18" ht="120.6" customHeight="1" x14ac:dyDescent="0.25">
      <c r="A67" s="390"/>
      <c r="B67" s="346"/>
      <c r="C67" s="335"/>
      <c r="D67" s="336"/>
      <c r="E67" s="336"/>
      <c r="F67" s="336"/>
      <c r="G67" s="44" t="s">
        <v>398</v>
      </c>
      <c r="H67" s="346"/>
      <c r="I67" s="346"/>
      <c r="J67" s="392"/>
      <c r="K67" s="392"/>
      <c r="L67" s="68">
        <v>44799</v>
      </c>
      <c r="M67" s="47" t="s">
        <v>408</v>
      </c>
      <c r="N67" s="59" t="s">
        <v>450</v>
      </c>
      <c r="O67" s="344"/>
      <c r="P67" s="320"/>
      <c r="Q67" s="399"/>
      <c r="R67" s="302"/>
    </row>
    <row r="68" spans="1:18" ht="311.45" customHeight="1" thickBot="1" x14ac:dyDescent="0.3">
      <c r="A68" s="391"/>
      <c r="B68" s="331"/>
      <c r="C68" s="318"/>
      <c r="D68" s="311"/>
      <c r="E68" s="43" t="s">
        <v>451</v>
      </c>
      <c r="F68" s="43" t="s">
        <v>452</v>
      </c>
      <c r="G68" s="44" t="s">
        <v>453</v>
      </c>
      <c r="H68" s="44" t="s">
        <v>390</v>
      </c>
      <c r="I68" s="44" t="s">
        <v>391</v>
      </c>
      <c r="J68" s="60">
        <v>44562</v>
      </c>
      <c r="K68" s="60">
        <v>44650</v>
      </c>
      <c r="L68" s="66">
        <v>45079</v>
      </c>
      <c r="M68" s="43" t="s">
        <v>131</v>
      </c>
      <c r="N68" s="56" t="s">
        <v>543</v>
      </c>
      <c r="O68" s="46">
        <v>1</v>
      </c>
      <c r="P68" s="32" t="s">
        <v>62</v>
      </c>
      <c r="Q68" s="56" t="s">
        <v>546</v>
      </c>
      <c r="R68" s="382"/>
    </row>
    <row r="69" spans="1:18" ht="18" customHeight="1" thickBot="1" x14ac:dyDescent="0.3">
      <c r="A69" s="375"/>
      <c r="B69" s="376"/>
      <c r="C69" s="376"/>
      <c r="D69" s="376"/>
      <c r="E69" s="376"/>
      <c r="F69" s="376"/>
      <c r="G69" s="376"/>
      <c r="H69" s="376"/>
      <c r="I69" s="376"/>
      <c r="J69" s="376"/>
      <c r="K69" s="376"/>
      <c r="L69" s="376"/>
      <c r="M69" s="376"/>
      <c r="N69" s="376"/>
      <c r="O69" s="376"/>
      <c r="P69" s="376"/>
      <c r="Q69" s="376"/>
      <c r="R69" s="377"/>
    </row>
    <row r="70" spans="1:18" ht="200.1" customHeight="1" x14ac:dyDescent="0.25">
      <c r="A70" s="389" t="s">
        <v>24</v>
      </c>
      <c r="B70" s="332" t="s">
        <v>385</v>
      </c>
      <c r="C70" s="312">
        <v>4</v>
      </c>
      <c r="D70" s="301" t="s">
        <v>454</v>
      </c>
      <c r="E70" s="38" t="s">
        <v>455</v>
      </c>
      <c r="F70" s="38" t="s">
        <v>456</v>
      </c>
      <c r="G70" s="49" t="s">
        <v>457</v>
      </c>
      <c r="H70" s="49" t="s">
        <v>390</v>
      </c>
      <c r="I70" s="49" t="s">
        <v>458</v>
      </c>
      <c r="J70" s="36">
        <v>44468</v>
      </c>
      <c r="K70" s="36">
        <v>44561</v>
      </c>
      <c r="L70" s="136">
        <v>44799</v>
      </c>
      <c r="M70" s="38" t="s">
        <v>408</v>
      </c>
      <c r="N70" s="65" t="s">
        <v>459</v>
      </c>
      <c r="O70" s="28">
        <v>1</v>
      </c>
      <c r="P70" s="29" t="s">
        <v>209</v>
      </c>
      <c r="Q70" s="300" t="s">
        <v>460</v>
      </c>
      <c r="R70" s="381" t="s">
        <v>12</v>
      </c>
    </row>
    <row r="71" spans="1:18" ht="162.6" customHeight="1" thickBot="1" x14ac:dyDescent="0.3">
      <c r="A71" s="390"/>
      <c r="B71" s="346"/>
      <c r="C71" s="335"/>
      <c r="D71" s="336"/>
      <c r="E71" s="47" t="s">
        <v>461</v>
      </c>
      <c r="F71" s="47" t="s">
        <v>462</v>
      </c>
      <c r="G71" s="31" t="s">
        <v>463</v>
      </c>
      <c r="H71" s="31" t="s">
        <v>390</v>
      </c>
      <c r="I71" s="31" t="s">
        <v>366</v>
      </c>
      <c r="J71" s="52">
        <v>44562</v>
      </c>
      <c r="K71" s="52">
        <v>44620</v>
      </c>
      <c r="L71" s="68">
        <v>45079</v>
      </c>
      <c r="M71" s="47" t="s">
        <v>131</v>
      </c>
      <c r="N71" s="55" t="s">
        <v>464</v>
      </c>
      <c r="O71" s="61">
        <v>1</v>
      </c>
      <c r="P71" s="19" t="s">
        <v>465</v>
      </c>
      <c r="Q71" s="301"/>
      <c r="R71" s="302"/>
    </row>
    <row r="72" spans="1:18" ht="118.5" customHeight="1" x14ac:dyDescent="0.25">
      <c r="A72" s="390"/>
      <c r="B72" s="346"/>
      <c r="C72" s="335"/>
      <c r="D72" s="336"/>
      <c r="E72" s="336" t="s">
        <v>466</v>
      </c>
      <c r="F72" s="47" t="s">
        <v>467</v>
      </c>
      <c r="G72" s="31" t="s">
        <v>468</v>
      </c>
      <c r="H72" s="31" t="s">
        <v>390</v>
      </c>
      <c r="I72" s="31" t="s">
        <v>469</v>
      </c>
      <c r="J72" s="52">
        <v>44470</v>
      </c>
      <c r="K72" s="52">
        <v>44561</v>
      </c>
      <c r="L72" s="68">
        <v>44799</v>
      </c>
      <c r="M72" s="47" t="s">
        <v>408</v>
      </c>
      <c r="N72" s="59" t="s">
        <v>470</v>
      </c>
      <c r="O72" s="61">
        <v>1</v>
      </c>
      <c r="P72" s="19" t="s">
        <v>209</v>
      </c>
      <c r="Q72" s="397" t="s">
        <v>471</v>
      </c>
      <c r="R72" s="302"/>
    </row>
    <row r="73" spans="1:18" ht="101.1" customHeight="1" x14ac:dyDescent="0.25">
      <c r="A73" s="390"/>
      <c r="B73" s="346"/>
      <c r="C73" s="335"/>
      <c r="D73" s="336"/>
      <c r="E73" s="336"/>
      <c r="F73" s="47" t="s">
        <v>472</v>
      </c>
      <c r="G73" s="31" t="s">
        <v>473</v>
      </c>
      <c r="H73" s="31" t="s">
        <v>390</v>
      </c>
      <c r="I73" s="31" t="s">
        <v>469</v>
      </c>
      <c r="J73" s="52">
        <v>44470</v>
      </c>
      <c r="K73" s="52">
        <v>44620</v>
      </c>
      <c r="L73" s="68">
        <v>44799</v>
      </c>
      <c r="M73" s="47" t="s">
        <v>408</v>
      </c>
      <c r="N73" s="59" t="s">
        <v>474</v>
      </c>
      <c r="O73" s="61">
        <v>1</v>
      </c>
      <c r="P73" s="19" t="s">
        <v>209</v>
      </c>
      <c r="Q73" s="301"/>
      <c r="R73" s="302"/>
    </row>
    <row r="74" spans="1:18" ht="114.95" customHeight="1" x14ac:dyDescent="0.25">
      <c r="A74" s="390"/>
      <c r="B74" s="346"/>
      <c r="C74" s="335"/>
      <c r="D74" s="336"/>
      <c r="E74" s="336"/>
      <c r="F74" s="336" t="s">
        <v>475</v>
      </c>
      <c r="G74" s="346" t="s">
        <v>476</v>
      </c>
      <c r="H74" s="346" t="s">
        <v>390</v>
      </c>
      <c r="I74" s="31" t="s">
        <v>477</v>
      </c>
      <c r="J74" s="392">
        <v>44470</v>
      </c>
      <c r="K74" s="392">
        <v>44620</v>
      </c>
      <c r="L74" s="329">
        <v>45079</v>
      </c>
      <c r="M74" s="331" t="s">
        <v>131</v>
      </c>
      <c r="N74" s="364" t="s">
        <v>478</v>
      </c>
      <c r="O74" s="396">
        <v>0.5</v>
      </c>
      <c r="P74" s="319" t="s">
        <v>211</v>
      </c>
      <c r="Q74" s="364" t="s">
        <v>479</v>
      </c>
      <c r="R74" s="302"/>
    </row>
    <row r="75" spans="1:18" ht="177.95" customHeight="1" thickBot="1" x14ac:dyDescent="0.3">
      <c r="A75" s="391"/>
      <c r="B75" s="331"/>
      <c r="C75" s="318"/>
      <c r="D75" s="311"/>
      <c r="E75" s="311"/>
      <c r="F75" s="311"/>
      <c r="G75" s="331"/>
      <c r="H75" s="331"/>
      <c r="I75" s="44" t="s">
        <v>480</v>
      </c>
      <c r="J75" s="383"/>
      <c r="K75" s="383"/>
      <c r="L75" s="354"/>
      <c r="M75" s="350"/>
      <c r="N75" s="355"/>
      <c r="O75" s="318"/>
      <c r="P75" s="345"/>
      <c r="Q75" s="355"/>
      <c r="R75" s="382"/>
    </row>
    <row r="76" spans="1:18" ht="18" customHeight="1" thickBot="1" x14ac:dyDescent="0.3">
      <c r="A76" s="375"/>
      <c r="B76" s="376"/>
      <c r="C76" s="376"/>
      <c r="D76" s="376"/>
      <c r="E76" s="376"/>
      <c r="F76" s="376"/>
      <c r="G76" s="376"/>
      <c r="H76" s="376"/>
      <c r="I76" s="376"/>
      <c r="J76" s="376"/>
      <c r="K76" s="376"/>
      <c r="L76" s="376"/>
      <c r="M76" s="376"/>
      <c r="N76" s="376"/>
      <c r="O76" s="376"/>
      <c r="P76" s="376"/>
      <c r="Q76" s="376"/>
      <c r="R76" s="377"/>
    </row>
    <row r="77" spans="1:18" ht="225" x14ac:dyDescent="0.25">
      <c r="A77" s="389" t="s">
        <v>24</v>
      </c>
      <c r="B77" s="332" t="s">
        <v>385</v>
      </c>
      <c r="C77" s="312">
        <v>5</v>
      </c>
      <c r="D77" s="301" t="s">
        <v>481</v>
      </c>
      <c r="E77" s="301" t="s">
        <v>482</v>
      </c>
      <c r="F77" s="38" t="s">
        <v>483</v>
      </c>
      <c r="G77" s="49" t="s">
        <v>389</v>
      </c>
      <c r="H77" s="49" t="s">
        <v>390</v>
      </c>
      <c r="I77" s="49" t="s">
        <v>391</v>
      </c>
      <c r="J77" s="36">
        <v>44470</v>
      </c>
      <c r="K77" s="36">
        <v>44620</v>
      </c>
      <c r="L77" s="136">
        <v>45070</v>
      </c>
      <c r="M77" s="38" t="s">
        <v>131</v>
      </c>
      <c r="N77" s="72" t="s">
        <v>484</v>
      </c>
      <c r="O77" s="28">
        <v>1</v>
      </c>
      <c r="P77" s="29" t="s">
        <v>209</v>
      </c>
      <c r="Q77" s="355" t="s">
        <v>544</v>
      </c>
      <c r="R77" s="381" t="s">
        <v>12</v>
      </c>
    </row>
    <row r="78" spans="1:18" ht="49.5" customHeight="1" x14ac:dyDescent="0.25">
      <c r="A78" s="390"/>
      <c r="B78" s="346"/>
      <c r="C78" s="335"/>
      <c r="D78" s="336"/>
      <c r="E78" s="336"/>
      <c r="F78" s="336" t="s">
        <v>485</v>
      </c>
      <c r="G78" s="31" t="s">
        <v>395</v>
      </c>
      <c r="H78" s="346" t="s">
        <v>390</v>
      </c>
      <c r="I78" s="346" t="s">
        <v>391</v>
      </c>
      <c r="J78" s="392">
        <v>44562</v>
      </c>
      <c r="K78" s="392">
        <v>44650</v>
      </c>
      <c r="L78" s="68">
        <v>44799</v>
      </c>
      <c r="M78" s="47" t="s">
        <v>408</v>
      </c>
      <c r="N78" s="336" t="s">
        <v>486</v>
      </c>
      <c r="O78" s="394">
        <v>1</v>
      </c>
      <c r="P78" s="319" t="s">
        <v>209</v>
      </c>
      <c r="Q78" s="355"/>
      <c r="R78" s="302"/>
    </row>
    <row r="79" spans="1:18" ht="62.25" customHeight="1" x14ac:dyDescent="0.25">
      <c r="A79" s="390"/>
      <c r="B79" s="346"/>
      <c r="C79" s="335"/>
      <c r="D79" s="336"/>
      <c r="E79" s="336"/>
      <c r="F79" s="336"/>
      <c r="G79" s="31" t="s">
        <v>399</v>
      </c>
      <c r="H79" s="346"/>
      <c r="I79" s="346"/>
      <c r="J79" s="392"/>
      <c r="K79" s="392"/>
      <c r="L79" s="68">
        <v>44799</v>
      </c>
      <c r="M79" s="47" t="s">
        <v>408</v>
      </c>
      <c r="N79" s="393"/>
      <c r="O79" s="394"/>
      <c r="P79" s="320"/>
      <c r="Q79" s="355"/>
      <c r="R79" s="302"/>
    </row>
    <row r="80" spans="1:18" ht="32.25" customHeight="1" x14ac:dyDescent="0.25">
      <c r="A80" s="390"/>
      <c r="B80" s="346"/>
      <c r="C80" s="335"/>
      <c r="D80" s="336"/>
      <c r="E80" s="336" t="s">
        <v>487</v>
      </c>
      <c r="F80" s="336" t="s">
        <v>488</v>
      </c>
      <c r="G80" s="31" t="s">
        <v>489</v>
      </c>
      <c r="H80" s="346" t="s">
        <v>390</v>
      </c>
      <c r="I80" s="346" t="s">
        <v>391</v>
      </c>
      <c r="J80" s="392">
        <v>44562</v>
      </c>
      <c r="K80" s="392">
        <v>44713</v>
      </c>
      <c r="L80" s="395">
        <v>44799</v>
      </c>
      <c r="M80" s="346" t="s">
        <v>408</v>
      </c>
      <c r="N80" s="336" t="s">
        <v>490</v>
      </c>
      <c r="O80" s="396">
        <v>1</v>
      </c>
      <c r="P80" s="319" t="s">
        <v>209</v>
      </c>
      <c r="Q80" s="355"/>
      <c r="R80" s="302"/>
    </row>
    <row r="81" spans="1:18" ht="30" customHeight="1" x14ac:dyDescent="0.25">
      <c r="A81" s="390"/>
      <c r="B81" s="346"/>
      <c r="C81" s="335"/>
      <c r="D81" s="336"/>
      <c r="E81" s="336"/>
      <c r="F81" s="336"/>
      <c r="G81" s="31" t="s">
        <v>491</v>
      </c>
      <c r="H81" s="346"/>
      <c r="I81" s="346"/>
      <c r="J81" s="392"/>
      <c r="K81" s="392"/>
      <c r="L81" s="395"/>
      <c r="M81" s="346"/>
      <c r="N81" s="336"/>
      <c r="O81" s="335"/>
      <c r="P81" s="345"/>
      <c r="Q81" s="355"/>
      <c r="R81" s="302"/>
    </row>
    <row r="82" spans="1:18" ht="108" customHeight="1" thickBot="1" x14ac:dyDescent="0.3">
      <c r="A82" s="391"/>
      <c r="B82" s="331"/>
      <c r="C82" s="318"/>
      <c r="D82" s="311"/>
      <c r="E82" s="311"/>
      <c r="F82" s="311"/>
      <c r="G82" s="44" t="s">
        <v>492</v>
      </c>
      <c r="H82" s="331"/>
      <c r="I82" s="331"/>
      <c r="J82" s="383"/>
      <c r="K82" s="383"/>
      <c r="L82" s="329"/>
      <c r="M82" s="331"/>
      <c r="N82" s="311"/>
      <c r="O82" s="318"/>
      <c r="P82" s="345"/>
      <c r="Q82" s="355"/>
      <c r="R82" s="382"/>
    </row>
    <row r="83" spans="1:18" ht="18" customHeight="1" thickBot="1" x14ac:dyDescent="0.3">
      <c r="A83" s="375"/>
      <c r="B83" s="376"/>
      <c r="C83" s="376"/>
      <c r="D83" s="376"/>
      <c r="E83" s="376"/>
      <c r="F83" s="376"/>
      <c r="G83" s="376"/>
      <c r="H83" s="376"/>
      <c r="I83" s="376"/>
      <c r="J83" s="376"/>
      <c r="K83" s="376"/>
      <c r="L83" s="376"/>
      <c r="M83" s="376"/>
      <c r="N83" s="376"/>
      <c r="O83" s="376"/>
      <c r="P83" s="376"/>
      <c r="Q83" s="376"/>
      <c r="R83" s="377"/>
    </row>
    <row r="84" spans="1:18" ht="152.25" customHeight="1" x14ac:dyDescent="0.25">
      <c r="A84" s="389" t="s">
        <v>24</v>
      </c>
      <c r="B84" s="332" t="s">
        <v>385</v>
      </c>
      <c r="C84" s="312">
        <v>6</v>
      </c>
      <c r="D84" s="301" t="s">
        <v>493</v>
      </c>
      <c r="E84" s="301" t="s">
        <v>494</v>
      </c>
      <c r="F84" s="300" t="s">
        <v>495</v>
      </c>
      <c r="G84" s="350" t="s">
        <v>389</v>
      </c>
      <c r="H84" s="350" t="s">
        <v>390</v>
      </c>
      <c r="I84" s="350" t="s">
        <v>496</v>
      </c>
      <c r="J84" s="371">
        <v>44470</v>
      </c>
      <c r="K84" s="371">
        <v>44621</v>
      </c>
      <c r="L84" s="70">
        <v>44799</v>
      </c>
      <c r="M84" s="71" t="s">
        <v>408</v>
      </c>
      <c r="N84" s="38" t="s">
        <v>497</v>
      </c>
      <c r="O84" s="373">
        <v>0</v>
      </c>
      <c r="P84" s="345" t="s">
        <v>211</v>
      </c>
      <c r="Q84" s="355" t="s">
        <v>498</v>
      </c>
      <c r="R84" s="381" t="s">
        <v>12</v>
      </c>
    </row>
    <row r="85" spans="1:18" ht="251.25" customHeight="1" x14ac:dyDescent="0.25">
      <c r="A85" s="389"/>
      <c r="B85" s="332"/>
      <c r="C85" s="312"/>
      <c r="D85" s="301"/>
      <c r="E85" s="301"/>
      <c r="F85" s="301"/>
      <c r="G85" s="332"/>
      <c r="H85" s="332"/>
      <c r="I85" s="332"/>
      <c r="J85" s="372"/>
      <c r="K85" s="372"/>
      <c r="L85" s="70">
        <v>45070</v>
      </c>
      <c r="M85" s="71" t="s">
        <v>131</v>
      </c>
      <c r="N85" s="72" t="s">
        <v>499</v>
      </c>
      <c r="O85" s="374"/>
      <c r="P85" s="320"/>
      <c r="Q85" s="358"/>
      <c r="R85" s="302"/>
    </row>
    <row r="86" spans="1:18" ht="128.1" customHeight="1" x14ac:dyDescent="0.25">
      <c r="A86" s="390"/>
      <c r="B86" s="346"/>
      <c r="C86" s="335"/>
      <c r="D86" s="336"/>
      <c r="E86" s="336"/>
      <c r="F86" s="311" t="s">
        <v>500</v>
      </c>
      <c r="G86" s="331" t="s">
        <v>501</v>
      </c>
      <c r="H86" s="331" t="s">
        <v>390</v>
      </c>
      <c r="I86" s="331" t="s">
        <v>496</v>
      </c>
      <c r="J86" s="383">
        <v>44470</v>
      </c>
      <c r="K86" s="383">
        <v>44561</v>
      </c>
      <c r="L86" s="41">
        <v>44799</v>
      </c>
      <c r="M86" s="62" t="s">
        <v>408</v>
      </c>
      <c r="N86" s="47" t="s">
        <v>502</v>
      </c>
      <c r="O86" s="384">
        <v>1</v>
      </c>
      <c r="P86" s="319" t="s">
        <v>62</v>
      </c>
      <c r="Q86" s="311" t="s">
        <v>503</v>
      </c>
      <c r="R86" s="302"/>
    </row>
    <row r="87" spans="1:18" ht="237.95" customHeight="1" x14ac:dyDescent="0.25">
      <c r="A87" s="391"/>
      <c r="B87" s="331"/>
      <c r="C87" s="318"/>
      <c r="D87" s="311"/>
      <c r="E87" s="311"/>
      <c r="F87" s="301"/>
      <c r="G87" s="332"/>
      <c r="H87" s="332"/>
      <c r="I87" s="332"/>
      <c r="J87" s="372"/>
      <c r="K87" s="372"/>
      <c r="L87" s="73">
        <v>45070</v>
      </c>
      <c r="M87" s="64" t="s">
        <v>131</v>
      </c>
      <c r="N87" s="74" t="s">
        <v>504</v>
      </c>
      <c r="O87" s="374"/>
      <c r="P87" s="320"/>
      <c r="Q87" s="301"/>
      <c r="R87" s="302"/>
    </row>
    <row r="88" spans="1:18" ht="128.1" customHeight="1" thickBot="1" x14ac:dyDescent="0.3">
      <c r="A88" s="391"/>
      <c r="B88" s="331"/>
      <c r="C88" s="318"/>
      <c r="D88" s="311"/>
      <c r="E88" s="311"/>
      <c r="F88" s="43" t="s">
        <v>505</v>
      </c>
      <c r="G88" s="44" t="s">
        <v>395</v>
      </c>
      <c r="H88" s="44" t="s">
        <v>390</v>
      </c>
      <c r="I88" s="44" t="s">
        <v>496</v>
      </c>
      <c r="J88" s="60">
        <v>44531</v>
      </c>
      <c r="K88" s="60">
        <v>44561</v>
      </c>
      <c r="L88" s="73">
        <v>45079</v>
      </c>
      <c r="M88" s="64" t="s">
        <v>131</v>
      </c>
      <c r="N88" s="74" t="s">
        <v>506</v>
      </c>
      <c r="O88" s="75">
        <v>1</v>
      </c>
      <c r="P88" s="32" t="s">
        <v>62</v>
      </c>
      <c r="Q88" s="43" t="s">
        <v>507</v>
      </c>
      <c r="R88" s="382"/>
    </row>
    <row r="89" spans="1:18" ht="18" customHeight="1" thickBot="1" x14ac:dyDescent="0.3">
      <c r="A89" s="375"/>
      <c r="B89" s="376"/>
      <c r="C89" s="376"/>
      <c r="D89" s="376"/>
      <c r="E89" s="376"/>
      <c r="F89" s="376"/>
      <c r="G89" s="376"/>
      <c r="H89" s="376"/>
      <c r="I89" s="376"/>
      <c r="J89" s="376"/>
      <c r="K89" s="376"/>
      <c r="L89" s="376"/>
      <c r="M89" s="376"/>
      <c r="N89" s="376"/>
      <c r="O89" s="376"/>
      <c r="P89" s="376"/>
      <c r="Q89" s="376"/>
      <c r="R89" s="377"/>
    </row>
    <row r="90" spans="1:18" ht="152.1" customHeight="1" x14ac:dyDescent="0.25">
      <c r="A90" s="312" t="s">
        <v>24</v>
      </c>
      <c r="B90" s="332" t="s">
        <v>385</v>
      </c>
      <c r="C90" s="312">
        <v>7</v>
      </c>
      <c r="D90" s="301" t="s">
        <v>508</v>
      </c>
      <c r="E90" s="300" t="s">
        <v>509</v>
      </c>
      <c r="F90" s="300" t="s">
        <v>510</v>
      </c>
      <c r="G90" s="350" t="s">
        <v>511</v>
      </c>
      <c r="H90" s="350" t="s">
        <v>390</v>
      </c>
      <c r="I90" s="350" t="s">
        <v>512</v>
      </c>
      <c r="J90" s="371">
        <v>44470</v>
      </c>
      <c r="K90" s="371">
        <v>44561</v>
      </c>
      <c r="L90" s="70">
        <v>44799</v>
      </c>
      <c r="M90" s="71" t="s">
        <v>408</v>
      </c>
      <c r="N90" s="135" t="s">
        <v>513</v>
      </c>
      <c r="O90" s="373">
        <v>1</v>
      </c>
      <c r="P90" s="345" t="s">
        <v>62</v>
      </c>
      <c r="Q90" s="355" t="s">
        <v>545</v>
      </c>
      <c r="R90" s="381" t="s">
        <v>11</v>
      </c>
    </row>
    <row r="91" spans="1:18" ht="219.95" customHeight="1" x14ac:dyDescent="0.25">
      <c r="A91" s="335"/>
      <c r="B91" s="346"/>
      <c r="C91" s="335"/>
      <c r="D91" s="336"/>
      <c r="E91" s="301"/>
      <c r="F91" s="301"/>
      <c r="G91" s="332"/>
      <c r="H91" s="332"/>
      <c r="I91" s="332"/>
      <c r="J91" s="372"/>
      <c r="K91" s="372"/>
      <c r="L91" s="41">
        <v>45078</v>
      </c>
      <c r="M91" s="62" t="s">
        <v>131</v>
      </c>
      <c r="N91" s="77" t="s">
        <v>514</v>
      </c>
      <c r="O91" s="374"/>
      <c r="P91" s="320"/>
      <c r="Q91" s="358"/>
      <c r="R91" s="302"/>
    </row>
    <row r="92" spans="1:18" ht="138.75" customHeight="1" x14ac:dyDescent="0.25">
      <c r="A92" s="335"/>
      <c r="B92" s="346"/>
      <c r="C92" s="335"/>
      <c r="D92" s="336"/>
      <c r="E92" s="311" t="s">
        <v>515</v>
      </c>
      <c r="F92" s="311" t="s">
        <v>516</v>
      </c>
      <c r="G92" s="387" t="s">
        <v>517</v>
      </c>
      <c r="H92" s="331" t="s">
        <v>390</v>
      </c>
      <c r="I92" s="331" t="s">
        <v>512</v>
      </c>
      <c r="J92" s="383">
        <v>44470</v>
      </c>
      <c r="K92" s="383">
        <v>44561</v>
      </c>
      <c r="L92" s="41">
        <v>44799</v>
      </c>
      <c r="M92" s="62" t="s">
        <v>408</v>
      </c>
      <c r="N92" s="76" t="s">
        <v>518</v>
      </c>
      <c r="O92" s="384">
        <v>1</v>
      </c>
      <c r="P92" s="319" t="s">
        <v>62</v>
      </c>
      <c r="Q92" s="385" t="s">
        <v>519</v>
      </c>
      <c r="R92" s="302"/>
    </row>
    <row r="93" spans="1:18" ht="226.5" customHeight="1" thickBot="1" x14ac:dyDescent="0.3">
      <c r="A93" s="318"/>
      <c r="B93" s="331"/>
      <c r="C93" s="318"/>
      <c r="D93" s="311"/>
      <c r="E93" s="300"/>
      <c r="F93" s="300"/>
      <c r="G93" s="388"/>
      <c r="H93" s="350"/>
      <c r="I93" s="350"/>
      <c r="J93" s="371"/>
      <c r="K93" s="371"/>
      <c r="L93" s="73">
        <v>45078</v>
      </c>
      <c r="M93" s="64" t="s">
        <v>131</v>
      </c>
      <c r="N93" s="78" t="s">
        <v>520</v>
      </c>
      <c r="O93" s="373"/>
      <c r="P93" s="345"/>
      <c r="Q93" s="386"/>
      <c r="R93" s="382"/>
    </row>
    <row r="94" spans="1:18" ht="18" customHeight="1" thickBot="1" x14ac:dyDescent="0.3">
      <c r="A94" s="378"/>
      <c r="B94" s="379"/>
      <c r="C94" s="379"/>
      <c r="D94" s="379"/>
      <c r="E94" s="379"/>
      <c r="F94" s="379"/>
      <c r="G94" s="379"/>
      <c r="H94" s="379"/>
      <c r="I94" s="379"/>
      <c r="J94" s="379"/>
      <c r="K94" s="379"/>
      <c r="L94" s="379"/>
      <c r="M94" s="379"/>
      <c r="N94" s="379"/>
      <c r="O94" s="379"/>
      <c r="P94" s="379"/>
      <c r="Q94" s="379"/>
      <c r="R94" s="380"/>
    </row>
    <row r="95" spans="1:18" ht="105" x14ac:dyDescent="0.25">
      <c r="A95" s="312" t="s">
        <v>24</v>
      </c>
      <c r="B95" s="332" t="s">
        <v>385</v>
      </c>
      <c r="C95" s="312">
        <v>8</v>
      </c>
      <c r="D95" s="301" t="s">
        <v>521</v>
      </c>
      <c r="E95" s="38" t="s">
        <v>522</v>
      </c>
      <c r="F95" s="300" t="s">
        <v>523</v>
      </c>
      <c r="G95" s="350" t="s">
        <v>524</v>
      </c>
      <c r="H95" s="350" t="s">
        <v>390</v>
      </c>
      <c r="I95" s="350" t="s">
        <v>525</v>
      </c>
      <c r="J95" s="371">
        <v>44474</v>
      </c>
      <c r="K95" s="371">
        <v>44489</v>
      </c>
      <c r="L95" s="70">
        <v>44799</v>
      </c>
      <c r="M95" s="71" t="s">
        <v>408</v>
      </c>
      <c r="N95" s="135" t="s">
        <v>526</v>
      </c>
      <c r="O95" s="373">
        <v>1</v>
      </c>
      <c r="P95" s="345" t="s">
        <v>62</v>
      </c>
      <c r="Q95" s="355" t="s">
        <v>527</v>
      </c>
      <c r="R95" s="302" t="s">
        <v>11</v>
      </c>
    </row>
    <row r="96" spans="1:18" ht="178.5" customHeight="1" x14ac:dyDescent="0.25">
      <c r="A96" s="335"/>
      <c r="B96" s="346"/>
      <c r="C96" s="335"/>
      <c r="D96" s="336"/>
      <c r="E96" s="47"/>
      <c r="F96" s="301"/>
      <c r="G96" s="332"/>
      <c r="H96" s="332"/>
      <c r="I96" s="332"/>
      <c r="J96" s="372"/>
      <c r="K96" s="372"/>
      <c r="L96" s="41"/>
      <c r="M96" s="62" t="s">
        <v>131</v>
      </c>
      <c r="N96" s="77" t="s">
        <v>349</v>
      </c>
      <c r="O96" s="374"/>
      <c r="P96" s="320"/>
      <c r="Q96" s="358"/>
      <c r="R96" s="302"/>
    </row>
    <row r="97" spans="1:18" ht="87" customHeight="1" thickBot="1" x14ac:dyDescent="0.3">
      <c r="A97" s="318"/>
      <c r="B97" s="331"/>
      <c r="C97" s="318"/>
      <c r="D97" s="311"/>
      <c r="E97" s="43" t="s">
        <v>528</v>
      </c>
      <c r="F97" s="43" t="s">
        <v>529</v>
      </c>
      <c r="G97" s="44" t="s">
        <v>530</v>
      </c>
      <c r="H97" s="44" t="s">
        <v>390</v>
      </c>
      <c r="I97" s="44" t="s">
        <v>525</v>
      </c>
      <c r="J97" s="60">
        <v>44474</v>
      </c>
      <c r="K97" s="60">
        <v>44561</v>
      </c>
      <c r="L97" s="73">
        <v>44799</v>
      </c>
      <c r="M97" s="64" t="s">
        <v>408</v>
      </c>
      <c r="N97" s="133" t="s">
        <v>531</v>
      </c>
      <c r="O97" s="75">
        <v>1</v>
      </c>
      <c r="P97" s="32" t="s">
        <v>62</v>
      </c>
      <c r="Q97" s="43" t="s">
        <v>532</v>
      </c>
      <c r="R97" s="302"/>
    </row>
    <row r="98" spans="1:18" ht="18" customHeight="1" thickBot="1" x14ac:dyDescent="0.3">
      <c r="A98" s="375"/>
      <c r="B98" s="376"/>
      <c r="C98" s="376"/>
      <c r="D98" s="376"/>
      <c r="E98" s="376"/>
      <c r="F98" s="376"/>
      <c r="G98" s="376"/>
      <c r="H98" s="376"/>
      <c r="I98" s="376"/>
      <c r="J98" s="376"/>
      <c r="K98" s="376"/>
      <c r="L98" s="376"/>
      <c r="M98" s="376"/>
      <c r="N98" s="376"/>
      <c r="O98" s="376"/>
      <c r="P98" s="376"/>
      <c r="Q98" s="376"/>
      <c r="R98" s="377"/>
    </row>
    <row r="99" spans="1:18" x14ac:dyDescent="0.25">
      <c r="A99" s="79"/>
      <c r="B99" s="79"/>
      <c r="C99" s="79"/>
      <c r="D99" s="80"/>
      <c r="E99" s="80"/>
      <c r="F99" s="80"/>
      <c r="G99" s="79"/>
      <c r="H99" s="79"/>
      <c r="I99" s="79"/>
      <c r="J99" s="79"/>
      <c r="K99" s="79"/>
      <c r="L99" s="79"/>
      <c r="M99" s="79"/>
      <c r="N99" s="80"/>
      <c r="O99" s="79"/>
      <c r="P99" s="81"/>
      <c r="Q99" s="79"/>
      <c r="R99" s="79"/>
    </row>
    <row r="100" spans="1:18" x14ac:dyDescent="0.25">
      <c r="A100" s="370" t="s">
        <v>533</v>
      </c>
      <c r="B100" s="370"/>
      <c r="C100" s="79"/>
      <c r="D100" s="370" t="s">
        <v>534</v>
      </c>
      <c r="E100" s="370"/>
      <c r="F100" s="370" t="s">
        <v>535</v>
      </c>
      <c r="G100" s="370"/>
      <c r="H100" s="79"/>
      <c r="I100" s="79"/>
      <c r="J100" s="79"/>
      <c r="K100" s="79"/>
      <c r="L100" s="79"/>
      <c r="M100" s="79"/>
      <c r="N100" s="80"/>
      <c r="O100" s="79"/>
      <c r="P100" s="81"/>
      <c r="Q100" s="79"/>
      <c r="R100" s="79"/>
    </row>
    <row r="101" spans="1:18" x14ac:dyDescent="0.25">
      <c r="A101" s="82" t="s">
        <v>244</v>
      </c>
      <c r="B101" s="83">
        <f>+COUNTIF($P$6:$P$99,"ABIERTA")</f>
        <v>0</v>
      </c>
      <c r="C101" s="79"/>
      <c r="D101" s="82" t="s">
        <v>244</v>
      </c>
      <c r="E101" s="83">
        <f>+COUNTIF($P$6:$P$42,"ABIERTA")</f>
        <v>0</v>
      </c>
      <c r="F101" s="82" t="s">
        <v>244</v>
      </c>
      <c r="G101" s="83">
        <f>+COUNTIF($P$43:$P$99,"ABIERTA")</f>
        <v>0</v>
      </c>
      <c r="H101" s="79"/>
      <c r="I101" s="79"/>
      <c r="J101" s="79"/>
      <c r="K101" s="79"/>
      <c r="L101" s="79"/>
      <c r="M101" s="79"/>
      <c r="N101" s="80"/>
      <c r="O101" s="79"/>
      <c r="P101" s="81"/>
      <c r="Q101" s="79"/>
      <c r="R101" s="79"/>
    </row>
    <row r="102" spans="1:18" x14ac:dyDescent="0.25">
      <c r="A102" s="82" t="s">
        <v>62</v>
      </c>
      <c r="B102" s="83">
        <f>+COUNTIF($P$6:$P$99,"CUMPLIDA - EFECTIVA")</f>
        <v>42</v>
      </c>
      <c r="C102" s="79"/>
      <c r="D102" s="82" t="s">
        <v>62</v>
      </c>
      <c r="E102" s="83">
        <f>+COUNTIF($P$6:$P$42,"CUMPLIDA - EFECTIVA")</f>
        <v>23</v>
      </c>
      <c r="F102" s="82" t="s">
        <v>62</v>
      </c>
      <c r="G102" s="83">
        <f>+COUNTIF($P$43:$P$99,"CUMPLIDA - EFECTIVA")</f>
        <v>19</v>
      </c>
      <c r="H102" s="79"/>
      <c r="I102" s="79"/>
      <c r="J102" s="79"/>
      <c r="K102" s="79"/>
      <c r="L102" s="79"/>
      <c r="M102" s="79"/>
      <c r="N102" s="80"/>
      <c r="O102" s="79"/>
      <c r="P102" s="81"/>
      <c r="Q102" s="79"/>
      <c r="R102" s="79"/>
    </row>
    <row r="103" spans="1:18" x14ac:dyDescent="0.25">
      <c r="A103" s="82" t="s">
        <v>536</v>
      </c>
      <c r="B103" s="83">
        <f>+COUNTIF($P$6:$P$99,"CUMPLIDA - PENDIENTE EFECTIVIDAD")</f>
        <v>6</v>
      </c>
      <c r="C103" s="79"/>
      <c r="D103" s="82" t="s">
        <v>536</v>
      </c>
      <c r="E103" s="83">
        <f>+COUNTIF($P$6:$P$42,"CUMPLIDA - PENDIENTE EFECTIVIDAD")</f>
        <v>0</v>
      </c>
      <c r="F103" s="82" t="s">
        <v>536</v>
      </c>
      <c r="G103" s="83">
        <f>+COUNTIF($P$43:$P$99,"CUMPLIDA - PENDIENTE EFECTIVIDAD")</f>
        <v>6</v>
      </c>
      <c r="H103" s="79"/>
      <c r="I103" s="79"/>
      <c r="J103" s="79"/>
      <c r="K103" s="79"/>
      <c r="L103" s="79"/>
      <c r="M103" s="79"/>
      <c r="N103" s="80"/>
      <c r="O103" s="79"/>
      <c r="P103" s="81"/>
      <c r="Q103" s="79"/>
      <c r="R103" s="79"/>
    </row>
    <row r="104" spans="1:18" x14ac:dyDescent="0.25">
      <c r="A104" s="82" t="s">
        <v>537</v>
      </c>
      <c r="B104" s="83">
        <f>+COUNTIF($P$6:$P$99,"CUMPLIDA - INEFECTIVA")</f>
        <v>1</v>
      </c>
      <c r="C104" s="79"/>
      <c r="D104" s="82" t="s">
        <v>537</v>
      </c>
      <c r="E104" s="83">
        <f>+COUNTIF($P$6:$P$42,"CUMPLIDA - INEFECTIVA")</f>
        <v>0</v>
      </c>
      <c r="F104" s="82" t="s">
        <v>537</v>
      </c>
      <c r="G104" s="83">
        <f>+COUNTIF($P$43:$P$99,"CUMPLIDA - INEFECTIVA")</f>
        <v>1</v>
      </c>
      <c r="H104" s="79"/>
      <c r="I104" s="79"/>
      <c r="J104" s="79"/>
      <c r="K104" s="79"/>
      <c r="L104" s="79"/>
      <c r="M104" s="79"/>
      <c r="N104" s="80"/>
      <c r="O104" s="79"/>
      <c r="P104" s="81"/>
      <c r="Q104" s="79"/>
      <c r="R104" s="79"/>
    </row>
    <row r="105" spans="1:18" x14ac:dyDescent="0.25">
      <c r="A105" s="82" t="s">
        <v>211</v>
      </c>
      <c r="B105" s="83">
        <f>+COUNTIF($P$6:$P$99,"INCUMPLIDA - VENCIDA")</f>
        <v>2</v>
      </c>
      <c r="C105" s="79"/>
      <c r="D105" s="82" t="s">
        <v>211</v>
      </c>
      <c r="E105" s="83">
        <f>+COUNTIF($P$6:$P$42,"INCUMPLIDA - VENCIDA")</f>
        <v>0</v>
      </c>
      <c r="F105" s="82" t="s">
        <v>211</v>
      </c>
      <c r="G105" s="83">
        <f>+COUNTIF($P$43:$P$99,"INCUMPLIDA - VENCIDA")</f>
        <v>2</v>
      </c>
      <c r="H105" s="79"/>
      <c r="I105" s="79"/>
      <c r="J105" s="79"/>
      <c r="K105" s="79"/>
      <c r="L105" s="79"/>
      <c r="M105" s="79"/>
      <c r="N105" s="80"/>
      <c r="O105" s="79"/>
      <c r="P105" s="81"/>
      <c r="Q105" s="79"/>
      <c r="R105" s="79"/>
    </row>
    <row r="106" spans="1:18" x14ac:dyDescent="0.25">
      <c r="A106" s="82" t="s">
        <v>8</v>
      </c>
      <c r="B106" s="83">
        <f>+COUNTIF($P$6:$P$99,"INCALIFICABLE")</f>
        <v>0</v>
      </c>
      <c r="C106" s="79"/>
      <c r="D106" s="82" t="s">
        <v>8</v>
      </c>
      <c r="E106" s="83">
        <f>+COUNTIF($P$6:$P$42,"INCALIFICABLE")</f>
        <v>0</v>
      </c>
      <c r="F106" s="82" t="s">
        <v>8</v>
      </c>
      <c r="G106" s="83">
        <f>+COUNTIF($P$43:$P$99,"INCALIFICABLE")</f>
        <v>0</v>
      </c>
      <c r="H106" s="79"/>
      <c r="I106" s="79"/>
      <c r="J106" s="79"/>
      <c r="K106" s="79"/>
      <c r="L106" s="79"/>
      <c r="M106" s="79"/>
      <c r="N106" s="80"/>
      <c r="O106" s="79"/>
      <c r="P106" s="81"/>
      <c r="Q106" s="79"/>
      <c r="R106" s="79"/>
    </row>
    <row r="107" spans="1:18" x14ac:dyDescent="0.25">
      <c r="A107" s="82" t="s">
        <v>25</v>
      </c>
      <c r="B107" s="84">
        <f>SUM(B101:B106)</f>
        <v>51</v>
      </c>
      <c r="C107" s="79"/>
      <c r="D107" s="82" t="s">
        <v>25</v>
      </c>
      <c r="E107" s="84">
        <f>SUM(E101:E106)</f>
        <v>23</v>
      </c>
      <c r="F107" s="82" t="s">
        <v>25</v>
      </c>
      <c r="G107" s="84">
        <f>SUM(G101:G106)</f>
        <v>28</v>
      </c>
      <c r="H107" s="79"/>
      <c r="I107" s="79"/>
      <c r="J107" s="79"/>
      <c r="K107" s="79"/>
      <c r="L107" s="79"/>
      <c r="M107" s="79"/>
      <c r="N107" s="80"/>
      <c r="O107" s="79"/>
      <c r="P107" s="81"/>
      <c r="Q107" s="79"/>
      <c r="R107" s="79"/>
    </row>
    <row r="108" spans="1:18" x14ac:dyDescent="0.25">
      <c r="A108" s="79"/>
      <c r="B108" s="79"/>
      <c r="C108" s="79"/>
      <c r="D108" s="80"/>
      <c r="E108" s="80"/>
      <c r="F108" s="80"/>
      <c r="G108" s="79"/>
      <c r="H108" s="79"/>
      <c r="I108" s="79"/>
      <c r="J108" s="79"/>
      <c r="K108" s="79"/>
      <c r="L108" s="79"/>
      <c r="M108" s="79"/>
      <c r="N108" s="80"/>
      <c r="O108" s="79"/>
      <c r="P108" s="81"/>
      <c r="Q108" s="79"/>
      <c r="R108" s="79"/>
    </row>
    <row r="109" spans="1:18" x14ac:dyDescent="0.25">
      <c r="A109" s="370" t="s">
        <v>538</v>
      </c>
      <c r="B109" s="370"/>
      <c r="C109" s="79"/>
      <c r="D109" s="370" t="s">
        <v>539</v>
      </c>
      <c r="E109" s="370"/>
      <c r="F109" s="370" t="s">
        <v>539</v>
      </c>
      <c r="G109" s="370"/>
      <c r="H109" s="79"/>
      <c r="I109" s="79"/>
      <c r="J109" s="79"/>
      <c r="K109" s="79"/>
      <c r="L109" s="79"/>
      <c r="M109" s="79"/>
      <c r="N109" s="80"/>
      <c r="O109" s="79"/>
      <c r="P109" s="81"/>
      <c r="Q109" s="79"/>
      <c r="R109" s="79"/>
    </row>
    <row r="110" spans="1:18" x14ac:dyDescent="0.25">
      <c r="A110" s="119" t="s">
        <v>12</v>
      </c>
      <c r="B110" s="83">
        <f>+COUNTIF($R$6:$R$99,"ABIERTO")</f>
        <v>3</v>
      </c>
      <c r="C110" s="79"/>
      <c r="D110" s="119" t="s">
        <v>12</v>
      </c>
      <c r="E110" s="83">
        <f>+COUNTIF($R$6:$R$42,"ABIERTO")</f>
        <v>0</v>
      </c>
      <c r="F110" s="119" t="s">
        <v>12</v>
      </c>
      <c r="G110" s="83">
        <f>+COUNTIF($R$43:$R$99,"ABIERTO")</f>
        <v>3</v>
      </c>
      <c r="H110" s="79"/>
      <c r="I110" s="79"/>
      <c r="J110" s="79"/>
      <c r="K110" s="79"/>
      <c r="L110" s="79"/>
      <c r="M110" s="79"/>
      <c r="N110" s="80"/>
      <c r="O110" s="79"/>
      <c r="P110" s="81"/>
      <c r="Q110" s="79"/>
      <c r="R110" s="79"/>
    </row>
    <row r="111" spans="1:18" x14ac:dyDescent="0.25">
      <c r="A111" s="119" t="s">
        <v>11</v>
      </c>
      <c r="B111" s="83">
        <f>+COUNTIF($R$6:$R99,"CERRADO")</f>
        <v>13</v>
      </c>
      <c r="C111" s="79"/>
      <c r="D111" s="119" t="s">
        <v>11</v>
      </c>
      <c r="E111" s="83">
        <f>+COUNTIF($R$6:$R42,"CERRADO")</f>
        <v>8</v>
      </c>
      <c r="F111" s="119" t="s">
        <v>11</v>
      </c>
      <c r="G111" s="83">
        <f>+COUNTIF($R$43:$R99,"CERRADO")</f>
        <v>5</v>
      </c>
      <c r="H111" s="79"/>
      <c r="I111" s="79"/>
      <c r="J111" s="79"/>
      <c r="K111" s="79"/>
      <c r="L111" s="79"/>
      <c r="M111" s="79"/>
      <c r="N111" s="80"/>
      <c r="O111" s="79"/>
      <c r="P111" s="81"/>
      <c r="Q111" s="79"/>
      <c r="R111" s="79"/>
    </row>
    <row r="112" spans="1:18" x14ac:dyDescent="0.25">
      <c r="A112" s="79"/>
      <c r="B112" s="79"/>
      <c r="C112" s="79"/>
      <c r="D112" s="80"/>
      <c r="E112" s="80"/>
      <c r="F112" s="80"/>
      <c r="G112" s="79"/>
      <c r="H112" s="79"/>
      <c r="I112" s="79"/>
      <c r="J112" s="79"/>
      <c r="K112" s="79"/>
      <c r="L112" s="79"/>
      <c r="M112" s="79"/>
      <c r="N112" s="80"/>
      <c r="O112" s="79"/>
      <c r="P112" s="81"/>
      <c r="Q112" s="79"/>
      <c r="R112" s="79"/>
    </row>
    <row r="113" spans="1:18" x14ac:dyDescent="0.25">
      <c r="A113" s="79"/>
      <c r="B113" s="79"/>
      <c r="C113" s="79"/>
      <c r="D113" s="80"/>
      <c r="E113" s="80"/>
      <c r="F113" s="80"/>
      <c r="G113" s="79"/>
      <c r="H113" s="79"/>
      <c r="I113" s="79"/>
      <c r="J113" s="79"/>
      <c r="K113" s="79"/>
      <c r="L113" s="79"/>
      <c r="M113" s="79"/>
      <c r="N113" s="80"/>
      <c r="O113" s="79"/>
      <c r="P113" s="81"/>
      <c r="Q113" s="79"/>
      <c r="R113" s="79"/>
    </row>
    <row r="114" spans="1:18" x14ac:dyDescent="0.25">
      <c r="A114" s="79"/>
      <c r="B114" s="79"/>
      <c r="C114" s="79"/>
      <c r="D114" s="80"/>
      <c r="E114" s="80"/>
      <c r="F114" s="80"/>
      <c r="G114" s="79"/>
      <c r="H114" s="79"/>
      <c r="I114" s="79"/>
      <c r="J114" s="79"/>
      <c r="K114" s="79"/>
      <c r="L114" s="79"/>
      <c r="M114" s="79"/>
      <c r="N114" s="80"/>
      <c r="O114" s="79"/>
      <c r="P114" s="81"/>
      <c r="Q114" s="79"/>
      <c r="R114" s="79"/>
    </row>
    <row r="115" spans="1:18" x14ac:dyDescent="0.25">
      <c r="A115" s="79"/>
      <c r="B115" s="79"/>
      <c r="C115" s="79"/>
      <c r="D115" s="80"/>
      <c r="E115" s="80"/>
      <c r="F115" s="80"/>
      <c r="G115" s="79"/>
      <c r="H115" s="79"/>
      <c r="I115" s="79"/>
      <c r="J115" s="79"/>
      <c r="K115" s="79"/>
      <c r="L115" s="79"/>
      <c r="M115" s="79"/>
      <c r="N115" s="80"/>
      <c r="O115" s="79"/>
      <c r="P115" s="81"/>
      <c r="Q115" s="79"/>
      <c r="R115" s="79"/>
    </row>
    <row r="116" spans="1:18" x14ac:dyDescent="0.25">
      <c r="A116" s="79"/>
      <c r="B116" s="79"/>
      <c r="C116" s="79"/>
      <c r="D116" s="80"/>
      <c r="E116" s="80"/>
      <c r="F116" s="80"/>
      <c r="G116" s="79"/>
      <c r="H116" s="79"/>
      <c r="I116" s="79"/>
      <c r="J116" s="79"/>
      <c r="K116" s="79"/>
      <c r="L116" s="79"/>
      <c r="M116" s="79"/>
      <c r="N116" s="80"/>
      <c r="O116" s="79"/>
      <c r="P116" s="81"/>
      <c r="Q116" s="79"/>
      <c r="R116" s="79"/>
    </row>
    <row r="117" spans="1:18" x14ac:dyDescent="0.25">
      <c r="A117" s="79"/>
      <c r="B117" s="79"/>
      <c r="C117" s="79"/>
      <c r="D117" s="80"/>
      <c r="E117" s="80"/>
      <c r="F117" s="80"/>
      <c r="G117" s="79"/>
      <c r="H117" s="79"/>
      <c r="I117" s="79"/>
      <c r="J117" s="79"/>
      <c r="K117" s="79"/>
      <c r="L117" s="79"/>
      <c r="M117" s="79"/>
      <c r="N117" s="80"/>
      <c r="O117" s="79"/>
      <c r="P117" s="81"/>
      <c r="Q117" s="79"/>
      <c r="R117" s="79"/>
    </row>
  </sheetData>
  <mergeCells count="334">
    <mergeCell ref="A1:D1"/>
    <mergeCell ref="E1:O1"/>
    <mergeCell ref="P1:R1"/>
    <mergeCell ref="A2:B2"/>
    <mergeCell ref="C2:D2"/>
    <mergeCell ref="E2:I2"/>
    <mergeCell ref="J2:M2"/>
    <mergeCell ref="N2:O2"/>
    <mergeCell ref="P2:R2"/>
    <mergeCell ref="A5:R5"/>
    <mergeCell ref="A6:A8"/>
    <mergeCell ref="B6:B8"/>
    <mergeCell ref="C6:C8"/>
    <mergeCell ref="D6:D8"/>
    <mergeCell ref="R6:R8"/>
    <mergeCell ref="G3:G4"/>
    <mergeCell ref="H3:H4"/>
    <mergeCell ref="I3:I4"/>
    <mergeCell ref="J3:J4"/>
    <mergeCell ref="K3:K4"/>
    <mergeCell ref="L3:R3"/>
    <mergeCell ref="A3:A4"/>
    <mergeCell ref="B3:B4"/>
    <mergeCell ref="C3:C4"/>
    <mergeCell ref="D3:D4"/>
    <mergeCell ref="E3:E4"/>
    <mergeCell ref="F3:F4"/>
    <mergeCell ref="A9:R9"/>
    <mergeCell ref="A10:A14"/>
    <mergeCell ref="B10:B14"/>
    <mergeCell ref="C10:C14"/>
    <mergeCell ref="D10:D14"/>
    <mergeCell ref="R10:R14"/>
    <mergeCell ref="E11:E12"/>
    <mergeCell ref="E13:E14"/>
    <mergeCell ref="F13:F14"/>
    <mergeCell ref="G13:G14"/>
    <mergeCell ref="A20:A21"/>
    <mergeCell ref="B20:B21"/>
    <mergeCell ref="C20:C21"/>
    <mergeCell ref="D20:D21"/>
    <mergeCell ref="Q20:Q21"/>
    <mergeCell ref="R20:R21"/>
    <mergeCell ref="Q13:Q14"/>
    <mergeCell ref="A15:R15"/>
    <mergeCell ref="E16:K16"/>
    <mergeCell ref="A17:R17"/>
    <mergeCell ref="E18:K18"/>
    <mergeCell ref="A19:R19"/>
    <mergeCell ref="H13:H14"/>
    <mergeCell ref="I13:I14"/>
    <mergeCell ref="J13:J14"/>
    <mergeCell ref="K13:K14"/>
    <mergeCell ref="O13:O14"/>
    <mergeCell ref="P13:P14"/>
    <mergeCell ref="J23:J24"/>
    <mergeCell ref="K23:K24"/>
    <mergeCell ref="O23:O24"/>
    <mergeCell ref="P23:P24"/>
    <mergeCell ref="Q23:Q26"/>
    <mergeCell ref="R23:R26"/>
    <mergeCell ref="A22:R22"/>
    <mergeCell ref="A23:A26"/>
    <mergeCell ref="B23:B26"/>
    <mergeCell ref="C23:C26"/>
    <mergeCell ref="D23:D26"/>
    <mergeCell ref="E23:E24"/>
    <mergeCell ref="F23:F24"/>
    <mergeCell ref="G23:G24"/>
    <mergeCell ref="H23:H24"/>
    <mergeCell ref="I23:I24"/>
    <mergeCell ref="R28:R35"/>
    <mergeCell ref="K31:K32"/>
    <mergeCell ref="O31:O32"/>
    <mergeCell ref="P31:P32"/>
    <mergeCell ref="Q31:Q32"/>
    <mergeCell ref="A27:R27"/>
    <mergeCell ref="A28:A35"/>
    <mergeCell ref="B28:B35"/>
    <mergeCell ref="C28:C35"/>
    <mergeCell ref="D28:D35"/>
    <mergeCell ref="E28:E30"/>
    <mergeCell ref="F28:F29"/>
    <mergeCell ref="G28:G29"/>
    <mergeCell ref="H28:H29"/>
    <mergeCell ref="I28:I29"/>
    <mergeCell ref="E31:E32"/>
    <mergeCell ref="F31:F32"/>
    <mergeCell ref="G31:G32"/>
    <mergeCell ref="H31:H32"/>
    <mergeCell ref="I31:I32"/>
    <mergeCell ref="J31:J32"/>
    <mergeCell ref="J28:J29"/>
    <mergeCell ref="K28:K29"/>
    <mergeCell ref="O28:O29"/>
    <mergeCell ref="K34:K35"/>
    <mergeCell ref="O34:O35"/>
    <mergeCell ref="P34:P35"/>
    <mergeCell ref="Q34:Q35"/>
    <mergeCell ref="A36:R36"/>
    <mergeCell ref="A37:A41"/>
    <mergeCell ref="B37:B41"/>
    <mergeCell ref="C37:C41"/>
    <mergeCell ref="D37:D41"/>
    <mergeCell ref="R37:R41"/>
    <mergeCell ref="E34:E35"/>
    <mergeCell ref="F34:F35"/>
    <mergeCell ref="G34:G35"/>
    <mergeCell ref="H34:H35"/>
    <mergeCell ref="I34:I35"/>
    <mergeCell ref="J34:J35"/>
    <mergeCell ref="K39:K40"/>
    <mergeCell ref="O39:O40"/>
    <mergeCell ref="P39:P40"/>
    <mergeCell ref="Q39:Q41"/>
    <mergeCell ref="P28:P29"/>
    <mergeCell ref="Q28:Q29"/>
    <mergeCell ref="A42:R42"/>
    <mergeCell ref="A43:R43"/>
    <mergeCell ref="E39:E40"/>
    <mergeCell ref="F39:F40"/>
    <mergeCell ref="G39:G40"/>
    <mergeCell ref="H39:H40"/>
    <mergeCell ref="I39:I40"/>
    <mergeCell ref="J39:J40"/>
    <mergeCell ref="Q45:Q47"/>
    <mergeCell ref="K45:K47"/>
    <mergeCell ref="L45:L47"/>
    <mergeCell ref="M45:M47"/>
    <mergeCell ref="N45:N47"/>
    <mergeCell ref="O45:O47"/>
    <mergeCell ref="P45:P47"/>
    <mergeCell ref="E44:E47"/>
    <mergeCell ref="F45:F47"/>
    <mergeCell ref="H45:H47"/>
    <mergeCell ref="I45:I47"/>
    <mergeCell ref="J45:J47"/>
    <mergeCell ref="P49:P50"/>
    <mergeCell ref="Q49:Q50"/>
    <mergeCell ref="A51:R51"/>
    <mergeCell ref="A52:A60"/>
    <mergeCell ref="B52:B60"/>
    <mergeCell ref="C52:C60"/>
    <mergeCell ref="D52:D60"/>
    <mergeCell ref="R52:R60"/>
    <mergeCell ref="E54:E58"/>
    <mergeCell ref="A44:A50"/>
    <mergeCell ref="B44:B50"/>
    <mergeCell ref="C44:C50"/>
    <mergeCell ref="D44:D50"/>
    <mergeCell ref="R44:R50"/>
    <mergeCell ref="O54:O55"/>
    <mergeCell ref="P54:P55"/>
    <mergeCell ref="Q54:Q55"/>
    <mergeCell ref="F56:F58"/>
    <mergeCell ref="H56:H58"/>
    <mergeCell ref="I56:I58"/>
    <mergeCell ref="J56:J58"/>
    <mergeCell ref="K56:K58"/>
    <mergeCell ref="L56:L58"/>
    <mergeCell ref="E48:E50"/>
    <mergeCell ref="F54:F55"/>
    <mergeCell ref="G54:G55"/>
    <mergeCell ref="H54:H55"/>
    <mergeCell ref="I54:I55"/>
    <mergeCell ref="J54:J55"/>
    <mergeCell ref="K54:K55"/>
    <mergeCell ref="N56:N58"/>
    <mergeCell ref="O56:O58"/>
    <mergeCell ref="O49:O50"/>
    <mergeCell ref="G49:G50"/>
    <mergeCell ref="H49:H50"/>
    <mergeCell ref="I49:I50"/>
    <mergeCell ref="J49:J50"/>
    <mergeCell ref="K49:K50"/>
    <mergeCell ref="L49:L50"/>
    <mergeCell ref="M49:M50"/>
    <mergeCell ref="N49:N50"/>
    <mergeCell ref="P56:P58"/>
    <mergeCell ref="Q56:Q58"/>
    <mergeCell ref="E59:E60"/>
    <mergeCell ref="F59:F60"/>
    <mergeCell ref="H59:H60"/>
    <mergeCell ref="I59:I60"/>
    <mergeCell ref="J59:J60"/>
    <mergeCell ref="K59:K60"/>
    <mergeCell ref="O59:O60"/>
    <mergeCell ref="P59:P60"/>
    <mergeCell ref="Q59:Q60"/>
    <mergeCell ref="M56:M58"/>
    <mergeCell ref="A61:R61"/>
    <mergeCell ref="A62:A68"/>
    <mergeCell ref="B62:B68"/>
    <mergeCell ref="C62:C68"/>
    <mergeCell ref="D62:D68"/>
    <mergeCell ref="R62:R68"/>
    <mergeCell ref="E63:E67"/>
    <mergeCell ref="O63:O64"/>
    <mergeCell ref="P63:P64"/>
    <mergeCell ref="Q63:Q64"/>
    <mergeCell ref="F65:F67"/>
    <mergeCell ref="H65:H67"/>
    <mergeCell ref="I65:I67"/>
    <mergeCell ref="J65:J67"/>
    <mergeCell ref="K65:K67"/>
    <mergeCell ref="O65:O67"/>
    <mergeCell ref="P65:P67"/>
    <mergeCell ref="F63:F64"/>
    <mergeCell ref="G63:G64"/>
    <mergeCell ref="H63:H64"/>
    <mergeCell ref="I63:I64"/>
    <mergeCell ref="J63:J64"/>
    <mergeCell ref="K63:K64"/>
    <mergeCell ref="Q65:Q67"/>
    <mergeCell ref="A69:R69"/>
    <mergeCell ref="A70:A75"/>
    <mergeCell ref="B70:B75"/>
    <mergeCell ref="C70:C75"/>
    <mergeCell ref="D70:D75"/>
    <mergeCell ref="Q70:Q71"/>
    <mergeCell ref="R70:R75"/>
    <mergeCell ref="E72:E75"/>
    <mergeCell ref="Q72:Q73"/>
    <mergeCell ref="M74:M75"/>
    <mergeCell ref="N74:N75"/>
    <mergeCell ref="O74:O75"/>
    <mergeCell ref="P74:P75"/>
    <mergeCell ref="Q74:Q75"/>
    <mergeCell ref="A76:R76"/>
    <mergeCell ref="F74:F75"/>
    <mergeCell ref="G74:G75"/>
    <mergeCell ref="H74:H75"/>
    <mergeCell ref="J74:J75"/>
    <mergeCell ref="K74:K75"/>
    <mergeCell ref="L74:L75"/>
    <mergeCell ref="A77:A82"/>
    <mergeCell ref="B77:B82"/>
    <mergeCell ref="C77:C82"/>
    <mergeCell ref="D77:D82"/>
    <mergeCell ref="E77:E79"/>
    <mergeCell ref="Q77:Q82"/>
    <mergeCell ref="E80:E82"/>
    <mergeCell ref="H80:H82"/>
    <mergeCell ref="I80:I82"/>
    <mergeCell ref="J80:J82"/>
    <mergeCell ref="K80:K82"/>
    <mergeCell ref="L80:L82"/>
    <mergeCell ref="M80:M82"/>
    <mergeCell ref="N80:N82"/>
    <mergeCell ref="O80:O82"/>
    <mergeCell ref="P80:P82"/>
    <mergeCell ref="R77:R82"/>
    <mergeCell ref="F78:F79"/>
    <mergeCell ref="H78:H79"/>
    <mergeCell ref="I78:I79"/>
    <mergeCell ref="J78:J79"/>
    <mergeCell ref="K78:K79"/>
    <mergeCell ref="N78:N79"/>
    <mergeCell ref="O78:O79"/>
    <mergeCell ref="P78:P79"/>
    <mergeCell ref="F80:F82"/>
    <mergeCell ref="P84:P85"/>
    <mergeCell ref="Q84:Q85"/>
    <mergeCell ref="R84:R88"/>
    <mergeCell ref="O86:O87"/>
    <mergeCell ref="P86:P87"/>
    <mergeCell ref="Q86:Q87"/>
    <mergeCell ref="A83:R83"/>
    <mergeCell ref="A84:A88"/>
    <mergeCell ref="B84:B88"/>
    <mergeCell ref="C84:C88"/>
    <mergeCell ref="D84:D88"/>
    <mergeCell ref="E84:E88"/>
    <mergeCell ref="F84:F85"/>
    <mergeCell ref="G84:G85"/>
    <mergeCell ref="H84:H85"/>
    <mergeCell ref="I84:I85"/>
    <mergeCell ref="F86:F87"/>
    <mergeCell ref="G86:G87"/>
    <mergeCell ref="H86:H87"/>
    <mergeCell ref="I86:I87"/>
    <mergeCell ref="J86:J87"/>
    <mergeCell ref="K86:K87"/>
    <mergeCell ref="J84:J85"/>
    <mergeCell ref="K84:K85"/>
    <mergeCell ref="O84:O85"/>
    <mergeCell ref="P90:P91"/>
    <mergeCell ref="Q90:Q91"/>
    <mergeCell ref="R90:R93"/>
    <mergeCell ref="K92:K93"/>
    <mergeCell ref="O92:O93"/>
    <mergeCell ref="P92:P93"/>
    <mergeCell ref="Q92:Q93"/>
    <mergeCell ref="A89:R89"/>
    <mergeCell ref="A90:A93"/>
    <mergeCell ref="B90:B93"/>
    <mergeCell ref="C90:C93"/>
    <mergeCell ref="D90:D93"/>
    <mergeCell ref="E90:E91"/>
    <mergeCell ref="F90:F91"/>
    <mergeCell ref="G90:G91"/>
    <mergeCell ref="H90:H91"/>
    <mergeCell ref="I90:I91"/>
    <mergeCell ref="E92:E93"/>
    <mergeCell ref="F92:F93"/>
    <mergeCell ref="G92:G93"/>
    <mergeCell ref="H92:H93"/>
    <mergeCell ref="I92:I93"/>
    <mergeCell ref="J92:J93"/>
    <mergeCell ref="J90:J91"/>
    <mergeCell ref="K90:K91"/>
    <mergeCell ref="O90:O91"/>
    <mergeCell ref="Q95:Q96"/>
    <mergeCell ref="R95:R97"/>
    <mergeCell ref="A98:R98"/>
    <mergeCell ref="A94:R94"/>
    <mergeCell ref="A95:A97"/>
    <mergeCell ref="B95:B97"/>
    <mergeCell ref="C95:C97"/>
    <mergeCell ref="D95:D97"/>
    <mergeCell ref="F95:F96"/>
    <mergeCell ref="G95:G96"/>
    <mergeCell ref="H95:H96"/>
    <mergeCell ref="I95:I96"/>
    <mergeCell ref="J95:J96"/>
    <mergeCell ref="A100:B100"/>
    <mergeCell ref="D100:E100"/>
    <mergeCell ref="F100:G100"/>
    <mergeCell ref="A109:B109"/>
    <mergeCell ref="D109:E109"/>
    <mergeCell ref="F109:G109"/>
    <mergeCell ref="K95:K96"/>
    <mergeCell ref="O95:O96"/>
    <mergeCell ref="P95:P96"/>
  </mergeCells>
  <conditionalFormatting sqref="P70">
    <cfRule type="containsText" dxfId="286" priority="351" operator="containsText" text="CUMPLIDA - INEFECTIVA">
      <formula>NOT(ISERROR(SEARCH("CUMPLIDA - INEFECTIVA",P70)))</formula>
    </cfRule>
    <cfRule type="containsText" dxfId="285" priority="352" operator="containsText" text="ABIERTA">
      <formula>NOT(ISERROR(SEARCH("ABIERTA",P70)))</formula>
    </cfRule>
    <cfRule type="containsText" dxfId="284" priority="353" operator="containsText" text="CUMPLIDA - PENDIENTE EFECTIVIDAD">
      <formula>NOT(ISERROR(SEARCH("CUMPLIDA - PENDIENTE EFECTIVIDAD",P70)))</formula>
    </cfRule>
    <cfRule type="containsText" dxfId="283" priority="354" operator="containsText" text="INCUMPLIDA - VENCIDA">
      <formula>NOT(ISERROR(SEARCH("INCUMPLIDA - VENCIDA",P70)))</formula>
    </cfRule>
    <cfRule type="containsText" dxfId="282" priority="355" stopIfTrue="1" operator="containsText" text="CUMPLIDA - EFECTIVA">
      <formula>NOT(ISERROR(SEARCH("CUMPLIDA - EFECTIVA",P70)))</formula>
    </cfRule>
  </conditionalFormatting>
  <conditionalFormatting sqref="P71">
    <cfRule type="containsText" dxfId="281" priority="346" operator="containsText" text="CUMPLIDA - INEFECTIVA">
      <formula>NOT(ISERROR(SEARCH("CUMPLIDA - INEFECTIVA",P71)))</formula>
    </cfRule>
    <cfRule type="containsText" dxfId="280" priority="347" operator="containsText" text="ABIERTA">
      <formula>NOT(ISERROR(SEARCH("ABIERTA",P71)))</formula>
    </cfRule>
    <cfRule type="containsText" dxfId="279" priority="348" operator="containsText" text="CUMPLIDA - PENDIENTE EFECTIVIDAD">
      <formula>NOT(ISERROR(SEARCH("CUMPLIDA - PENDIENTE EFECTIVIDAD",P71)))</formula>
    </cfRule>
    <cfRule type="containsText" dxfId="278" priority="349" operator="containsText" text="INCUMPLIDA - VENCIDA">
      <formula>NOT(ISERROR(SEARCH("INCUMPLIDA - VENCIDA",P71)))</formula>
    </cfRule>
    <cfRule type="containsText" dxfId="277" priority="350" stopIfTrue="1" operator="containsText" text="CUMPLIDA - EFECTIVA">
      <formula>NOT(ISERROR(SEARCH("CUMPLIDA - EFECTIVA",P71)))</formula>
    </cfRule>
  </conditionalFormatting>
  <conditionalFormatting sqref="P72">
    <cfRule type="containsText" dxfId="276" priority="341" operator="containsText" text="CUMPLIDA - INEFECTIVA">
      <formula>NOT(ISERROR(SEARCH("CUMPLIDA - INEFECTIVA",P72)))</formula>
    </cfRule>
    <cfRule type="containsText" dxfId="275" priority="342" operator="containsText" text="ABIERTA">
      <formula>NOT(ISERROR(SEARCH("ABIERTA",P72)))</formula>
    </cfRule>
    <cfRule type="containsText" dxfId="274" priority="343" operator="containsText" text="CUMPLIDA - PENDIENTE EFECTIVIDAD">
      <formula>NOT(ISERROR(SEARCH("CUMPLIDA - PENDIENTE EFECTIVIDAD",P72)))</formula>
    </cfRule>
    <cfRule type="containsText" dxfId="273" priority="344" operator="containsText" text="INCUMPLIDA - VENCIDA">
      <formula>NOT(ISERROR(SEARCH("INCUMPLIDA - VENCIDA",P72)))</formula>
    </cfRule>
    <cfRule type="containsText" dxfId="272" priority="345" stopIfTrue="1" operator="containsText" text="CUMPLIDA - EFECTIVA">
      <formula>NOT(ISERROR(SEARCH("CUMPLIDA - EFECTIVA",P72)))</formula>
    </cfRule>
  </conditionalFormatting>
  <conditionalFormatting sqref="P73">
    <cfRule type="containsText" dxfId="271" priority="336" operator="containsText" text="CUMPLIDA - INEFECTIVA">
      <formula>NOT(ISERROR(SEARCH("CUMPLIDA - INEFECTIVA",P73)))</formula>
    </cfRule>
    <cfRule type="containsText" dxfId="270" priority="337" operator="containsText" text="ABIERTA">
      <formula>NOT(ISERROR(SEARCH("ABIERTA",P73)))</formula>
    </cfRule>
    <cfRule type="containsText" dxfId="269" priority="338" operator="containsText" text="CUMPLIDA - PENDIENTE EFECTIVIDAD">
      <formula>NOT(ISERROR(SEARCH("CUMPLIDA - PENDIENTE EFECTIVIDAD",P73)))</formula>
    </cfRule>
    <cfRule type="containsText" dxfId="268" priority="339" operator="containsText" text="INCUMPLIDA - VENCIDA">
      <formula>NOT(ISERROR(SEARCH("INCUMPLIDA - VENCIDA",P73)))</formula>
    </cfRule>
    <cfRule type="containsText" dxfId="267" priority="340" stopIfTrue="1" operator="containsText" text="CUMPLIDA - EFECTIVA">
      <formula>NOT(ISERROR(SEARCH("CUMPLIDA - EFECTIVA",P73)))</formula>
    </cfRule>
  </conditionalFormatting>
  <conditionalFormatting sqref="P74">
    <cfRule type="containsText" dxfId="266" priority="331" operator="containsText" text="CUMPLIDA - INEFECTIVA">
      <formula>NOT(ISERROR(SEARCH("CUMPLIDA - INEFECTIVA",P74)))</formula>
    </cfRule>
    <cfRule type="containsText" dxfId="265" priority="332" operator="containsText" text="ABIERTA">
      <formula>NOT(ISERROR(SEARCH("ABIERTA",P74)))</formula>
    </cfRule>
    <cfRule type="containsText" dxfId="264" priority="333" operator="containsText" text="CUMPLIDA - PENDIENTE EFECTIVIDAD">
      <formula>NOT(ISERROR(SEARCH("CUMPLIDA - PENDIENTE EFECTIVIDAD",P74)))</formula>
    </cfRule>
    <cfRule type="containsText" dxfId="263" priority="334" operator="containsText" text="INCUMPLIDA - VENCIDA">
      <formula>NOT(ISERROR(SEARCH("INCUMPLIDA - VENCIDA",P74)))</formula>
    </cfRule>
    <cfRule type="containsText" dxfId="262" priority="335" stopIfTrue="1" operator="containsText" text="CUMPLIDA - EFECTIVA">
      <formula>NOT(ISERROR(SEARCH("CUMPLIDA - EFECTIVA",P74)))</formula>
    </cfRule>
  </conditionalFormatting>
  <conditionalFormatting sqref="P77">
    <cfRule type="containsText" dxfId="261" priority="326" operator="containsText" text="CUMPLIDA - INEFECTIVA">
      <formula>NOT(ISERROR(SEARCH("CUMPLIDA - INEFECTIVA",P77)))</formula>
    </cfRule>
    <cfRule type="containsText" dxfId="260" priority="327" operator="containsText" text="ABIERTA">
      <formula>NOT(ISERROR(SEARCH("ABIERTA",P77)))</formula>
    </cfRule>
    <cfRule type="containsText" dxfId="259" priority="328" operator="containsText" text="CUMPLIDA - PENDIENTE EFECTIVIDAD">
      <formula>NOT(ISERROR(SEARCH("CUMPLIDA - PENDIENTE EFECTIVIDAD",P77)))</formula>
    </cfRule>
    <cfRule type="containsText" dxfId="258" priority="329" operator="containsText" text="INCUMPLIDA - VENCIDA">
      <formula>NOT(ISERROR(SEARCH("INCUMPLIDA - VENCIDA",P77)))</formula>
    </cfRule>
    <cfRule type="containsText" dxfId="257" priority="330" stopIfTrue="1" operator="containsText" text="CUMPLIDA - EFECTIVA">
      <formula>NOT(ISERROR(SEARCH("CUMPLIDA - EFECTIVA",P77)))</formula>
    </cfRule>
  </conditionalFormatting>
  <conditionalFormatting sqref="P78">
    <cfRule type="containsText" dxfId="256" priority="321" operator="containsText" text="CUMPLIDA - INEFECTIVA">
      <formula>NOT(ISERROR(SEARCH("CUMPLIDA - INEFECTIVA",P78)))</formula>
    </cfRule>
    <cfRule type="containsText" dxfId="255" priority="322" operator="containsText" text="ABIERTA">
      <formula>NOT(ISERROR(SEARCH("ABIERTA",P78)))</formula>
    </cfRule>
    <cfRule type="containsText" dxfId="254" priority="323" operator="containsText" text="CUMPLIDA - PENDIENTE EFECTIVIDAD">
      <formula>NOT(ISERROR(SEARCH("CUMPLIDA - PENDIENTE EFECTIVIDAD",P78)))</formula>
    </cfRule>
    <cfRule type="containsText" dxfId="253" priority="324" operator="containsText" text="INCUMPLIDA - VENCIDA">
      <formula>NOT(ISERROR(SEARCH("INCUMPLIDA - VENCIDA",P78)))</formula>
    </cfRule>
    <cfRule type="containsText" dxfId="252" priority="325" stopIfTrue="1" operator="containsText" text="CUMPLIDA - EFECTIVA">
      <formula>NOT(ISERROR(SEARCH("CUMPLIDA - EFECTIVA",P78)))</formula>
    </cfRule>
  </conditionalFormatting>
  <conditionalFormatting sqref="P80">
    <cfRule type="containsText" dxfId="251" priority="316" operator="containsText" text="CUMPLIDA - INEFECTIVA">
      <formula>NOT(ISERROR(SEARCH("CUMPLIDA - INEFECTIVA",P80)))</formula>
    </cfRule>
    <cfRule type="containsText" dxfId="250" priority="317" operator="containsText" text="ABIERTA">
      <formula>NOT(ISERROR(SEARCH("ABIERTA",P80)))</formula>
    </cfRule>
    <cfRule type="containsText" dxfId="249" priority="318" operator="containsText" text="CUMPLIDA - PENDIENTE EFECTIVIDAD">
      <formula>NOT(ISERROR(SEARCH("CUMPLIDA - PENDIENTE EFECTIVIDAD",P80)))</formula>
    </cfRule>
    <cfRule type="containsText" dxfId="248" priority="319" operator="containsText" text="INCUMPLIDA - VENCIDA">
      <formula>NOT(ISERROR(SEARCH("INCUMPLIDA - VENCIDA",P80)))</formula>
    </cfRule>
    <cfRule type="containsText" dxfId="247" priority="320" stopIfTrue="1" operator="containsText" text="CUMPLIDA - EFECTIVA">
      <formula>NOT(ISERROR(SEARCH("CUMPLIDA - EFECTIVA",P80)))</formula>
    </cfRule>
  </conditionalFormatting>
  <conditionalFormatting sqref="P84">
    <cfRule type="containsText" dxfId="246" priority="311" operator="containsText" text="CUMPLIDA - INEFECTIVA">
      <formula>NOT(ISERROR(SEARCH("CUMPLIDA - INEFECTIVA",P84)))</formula>
    </cfRule>
    <cfRule type="containsText" dxfId="245" priority="312" operator="containsText" text="ABIERTA">
      <formula>NOT(ISERROR(SEARCH("ABIERTA",P84)))</formula>
    </cfRule>
    <cfRule type="containsText" dxfId="244" priority="313" operator="containsText" text="CUMPLIDA - PENDIENTE EFECTIVIDAD">
      <formula>NOT(ISERROR(SEARCH("CUMPLIDA - PENDIENTE EFECTIVIDAD",P84)))</formula>
    </cfRule>
    <cfRule type="containsText" dxfId="243" priority="314" operator="containsText" text="INCUMPLIDA - VENCIDA">
      <formula>NOT(ISERROR(SEARCH("INCUMPLIDA - VENCIDA",P84)))</formula>
    </cfRule>
    <cfRule type="containsText" dxfId="242" priority="315" stopIfTrue="1" operator="containsText" text="CUMPLIDA - EFECTIVA">
      <formula>NOT(ISERROR(SEARCH("CUMPLIDA - EFECTIVA",P84)))</formula>
    </cfRule>
  </conditionalFormatting>
  <conditionalFormatting sqref="R95:R97">
    <cfRule type="containsText" dxfId="241" priority="270" stopIfTrue="1" operator="containsText" text="CERRADO">
      <formula>NOT(ISERROR(SEARCH("CERRADO",R95)))</formula>
    </cfRule>
    <cfRule type="containsText" dxfId="240" priority="271" operator="containsText" text="ABIERTO">
      <formula>NOT(ISERROR(SEARCH("ABIERTO",R95)))</formula>
    </cfRule>
  </conditionalFormatting>
  <conditionalFormatting sqref="P68">
    <cfRule type="containsText" dxfId="239" priority="238" operator="containsText" text="CUMPLIDA - INEFECTIVA">
      <formula>NOT(ISERROR(SEARCH("CUMPLIDA - INEFECTIVA",P68)))</formula>
    </cfRule>
    <cfRule type="containsText" dxfId="238" priority="239" operator="containsText" text="ABIERTA">
      <formula>NOT(ISERROR(SEARCH("ABIERTA",P68)))</formula>
    </cfRule>
    <cfRule type="containsText" dxfId="237" priority="240" operator="containsText" text="CUMPLIDA - PENDIENTE EFECTIVIDAD">
      <formula>NOT(ISERROR(SEARCH("CUMPLIDA - PENDIENTE EFECTIVIDAD",P68)))</formula>
    </cfRule>
    <cfRule type="containsText" dxfId="236" priority="241" operator="containsText" text="INCUMPLIDA - VENCIDA">
      <formula>NOT(ISERROR(SEARCH("INCUMPLIDA - VENCIDA",P68)))</formula>
    </cfRule>
    <cfRule type="containsText" dxfId="235" priority="242" stopIfTrue="1" operator="containsText" text="CUMPLIDA - EFECTIVA">
      <formula>NOT(ISERROR(SEARCH("CUMPLIDA - EFECTIVA",P68)))</formula>
    </cfRule>
  </conditionalFormatting>
  <conditionalFormatting sqref="P65">
    <cfRule type="containsText" dxfId="234" priority="231" operator="containsText" text="CUMPLIDA - INEFECTIVA">
      <formula>NOT(ISERROR(SEARCH("CUMPLIDA - INEFECTIVA",P65)))</formula>
    </cfRule>
    <cfRule type="containsText" dxfId="233" priority="232" operator="containsText" text="ABIERTA">
      <formula>NOT(ISERROR(SEARCH("ABIERTA",P65)))</formula>
    </cfRule>
    <cfRule type="containsText" dxfId="232" priority="233" operator="containsText" text="CUMPLIDA - PENDIENTE EFECTIVIDAD">
      <formula>NOT(ISERROR(SEARCH("CUMPLIDA - PENDIENTE EFECTIVIDAD",P65)))</formula>
    </cfRule>
    <cfRule type="containsText" dxfId="231" priority="234" operator="containsText" text="INCUMPLIDA - VENCIDA">
      <formula>NOT(ISERROR(SEARCH("INCUMPLIDA - VENCIDA",P65)))</formula>
    </cfRule>
    <cfRule type="containsText" dxfId="230" priority="235" stopIfTrue="1" operator="containsText" text="CUMPLIDA - EFECTIVA">
      <formula>NOT(ISERROR(SEARCH("CUMPLIDA - EFECTIVA",P65)))</formula>
    </cfRule>
  </conditionalFormatting>
  <conditionalFormatting sqref="P6">
    <cfRule type="containsText" dxfId="229" priority="226" operator="containsText" text="CUMPLIDA - INEFECTIVA">
      <formula>NOT(ISERROR(SEARCH("CUMPLIDA - INEFECTIVA",P6)))</formula>
    </cfRule>
    <cfRule type="containsText" dxfId="228" priority="227" operator="containsText" text="ABIERTA">
      <formula>NOT(ISERROR(SEARCH("ABIERTA",P6)))</formula>
    </cfRule>
    <cfRule type="containsText" dxfId="227" priority="228" operator="containsText" text="CUMPLIDA - PENDIENTE EFECTIVIDAD">
      <formula>NOT(ISERROR(SEARCH("CUMPLIDA - PENDIENTE EFECTIVIDAD",P6)))</formula>
    </cfRule>
    <cfRule type="containsText" dxfId="226" priority="229" operator="containsText" text="INCUMPLIDA - VENCIDA">
      <formula>NOT(ISERROR(SEARCH("INCUMPLIDA - VENCIDA",P6)))</formula>
    </cfRule>
    <cfRule type="containsText" dxfId="225" priority="230" stopIfTrue="1" operator="containsText" text="CUMPLIDA - EFECTIVA">
      <formula>NOT(ISERROR(SEARCH("CUMPLIDA - EFECTIVA",P6)))</formula>
    </cfRule>
  </conditionalFormatting>
  <conditionalFormatting sqref="P7">
    <cfRule type="containsText" dxfId="224" priority="221" operator="containsText" text="CUMPLIDA - INEFECTIVA">
      <formula>NOT(ISERROR(SEARCH("CUMPLIDA - INEFECTIVA",P7)))</formula>
    </cfRule>
    <cfRule type="containsText" dxfId="223" priority="222" operator="containsText" text="ABIERTA">
      <formula>NOT(ISERROR(SEARCH("ABIERTA",P7)))</formula>
    </cfRule>
    <cfRule type="containsText" dxfId="222" priority="223" operator="containsText" text="CUMPLIDA - PENDIENTE EFECTIVIDAD">
      <formula>NOT(ISERROR(SEARCH("CUMPLIDA - PENDIENTE EFECTIVIDAD",P7)))</formula>
    </cfRule>
    <cfRule type="containsText" dxfId="221" priority="224" operator="containsText" text="INCUMPLIDA - VENCIDA">
      <formula>NOT(ISERROR(SEARCH("INCUMPLIDA - VENCIDA",P7)))</formula>
    </cfRule>
    <cfRule type="containsText" dxfId="220" priority="225" stopIfTrue="1" operator="containsText" text="CUMPLIDA - EFECTIVA">
      <formula>NOT(ISERROR(SEARCH("CUMPLIDA - EFECTIVA",P7)))</formula>
    </cfRule>
  </conditionalFormatting>
  <conditionalFormatting sqref="P8">
    <cfRule type="containsText" dxfId="219" priority="216" operator="containsText" text="CUMPLIDA - INEFECTIVA">
      <formula>NOT(ISERROR(SEARCH("CUMPLIDA - INEFECTIVA",P8)))</formula>
    </cfRule>
    <cfRule type="containsText" dxfId="218" priority="217" operator="containsText" text="ABIERTA">
      <formula>NOT(ISERROR(SEARCH("ABIERTA",P8)))</formula>
    </cfRule>
    <cfRule type="containsText" dxfId="217" priority="218" operator="containsText" text="CUMPLIDA - PENDIENTE EFECTIVIDAD">
      <formula>NOT(ISERROR(SEARCH("CUMPLIDA - PENDIENTE EFECTIVIDAD",P8)))</formula>
    </cfRule>
    <cfRule type="containsText" dxfId="216" priority="219" operator="containsText" text="INCUMPLIDA - VENCIDA">
      <formula>NOT(ISERROR(SEARCH("INCUMPLIDA - VENCIDA",P8)))</formula>
    </cfRule>
    <cfRule type="containsText" dxfId="215" priority="220" stopIfTrue="1" operator="containsText" text="CUMPLIDA - EFECTIVA">
      <formula>NOT(ISERROR(SEARCH("CUMPLIDA - EFECTIVA",P8)))</formula>
    </cfRule>
  </conditionalFormatting>
  <conditionalFormatting sqref="P10">
    <cfRule type="containsText" dxfId="214" priority="211" operator="containsText" text="CUMPLIDA - INEFECTIVA">
      <formula>NOT(ISERROR(SEARCH("CUMPLIDA - INEFECTIVA",P10)))</formula>
    </cfRule>
    <cfRule type="containsText" dxfId="213" priority="212" operator="containsText" text="ABIERTA">
      <formula>NOT(ISERROR(SEARCH("ABIERTA",P10)))</formula>
    </cfRule>
    <cfRule type="containsText" dxfId="212" priority="213" operator="containsText" text="CUMPLIDA - PENDIENTE EFECTIVIDAD">
      <formula>NOT(ISERROR(SEARCH("CUMPLIDA - PENDIENTE EFECTIVIDAD",P10)))</formula>
    </cfRule>
    <cfRule type="containsText" dxfId="211" priority="214" operator="containsText" text="INCUMPLIDA - VENCIDA">
      <formula>NOT(ISERROR(SEARCH("INCUMPLIDA - VENCIDA",P10)))</formula>
    </cfRule>
    <cfRule type="containsText" dxfId="210" priority="215" stopIfTrue="1" operator="containsText" text="CUMPLIDA - EFECTIVA">
      <formula>NOT(ISERROR(SEARCH("CUMPLIDA - EFECTIVA",P10)))</formula>
    </cfRule>
  </conditionalFormatting>
  <conditionalFormatting sqref="P11">
    <cfRule type="containsText" dxfId="209" priority="206" operator="containsText" text="CUMPLIDA - INEFECTIVA">
      <formula>NOT(ISERROR(SEARCH("CUMPLIDA - INEFECTIVA",P11)))</formula>
    </cfRule>
    <cfRule type="containsText" dxfId="208" priority="207" operator="containsText" text="ABIERTA">
      <formula>NOT(ISERROR(SEARCH("ABIERTA",P11)))</formula>
    </cfRule>
    <cfRule type="containsText" dxfId="207" priority="208" operator="containsText" text="CUMPLIDA - PENDIENTE EFECTIVIDAD">
      <formula>NOT(ISERROR(SEARCH("CUMPLIDA - PENDIENTE EFECTIVIDAD",P11)))</formula>
    </cfRule>
    <cfRule type="containsText" dxfId="206" priority="209" operator="containsText" text="INCUMPLIDA - VENCIDA">
      <formula>NOT(ISERROR(SEARCH("INCUMPLIDA - VENCIDA",P11)))</formula>
    </cfRule>
    <cfRule type="containsText" dxfId="205" priority="210" stopIfTrue="1" operator="containsText" text="CUMPLIDA - EFECTIVA">
      <formula>NOT(ISERROR(SEARCH("CUMPLIDA - EFECTIVA",P11)))</formula>
    </cfRule>
  </conditionalFormatting>
  <conditionalFormatting sqref="P12">
    <cfRule type="containsText" dxfId="204" priority="201" operator="containsText" text="CUMPLIDA - INEFECTIVA">
      <formula>NOT(ISERROR(SEARCH("CUMPLIDA - INEFECTIVA",P12)))</formula>
    </cfRule>
    <cfRule type="containsText" dxfId="203" priority="202" operator="containsText" text="ABIERTA">
      <formula>NOT(ISERROR(SEARCH("ABIERTA",P12)))</formula>
    </cfRule>
    <cfRule type="containsText" dxfId="202" priority="203" operator="containsText" text="CUMPLIDA - PENDIENTE EFECTIVIDAD">
      <formula>NOT(ISERROR(SEARCH("CUMPLIDA - PENDIENTE EFECTIVIDAD",P12)))</formula>
    </cfRule>
    <cfRule type="containsText" dxfId="201" priority="204" operator="containsText" text="INCUMPLIDA - VENCIDA">
      <formula>NOT(ISERROR(SEARCH("INCUMPLIDA - VENCIDA",P12)))</formula>
    </cfRule>
    <cfRule type="containsText" dxfId="200" priority="205" stopIfTrue="1" operator="containsText" text="CUMPLIDA - EFECTIVA">
      <formula>NOT(ISERROR(SEARCH("CUMPLIDA - EFECTIVA",P12)))</formula>
    </cfRule>
  </conditionalFormatting>
  <conditionalFormatting sqref="P13">
    <cfRule type="containsText" dxfId="199" priority="196" operator="containsText" text="CUMPLIDA - INEFECTIVA">
      <formula>NOT(ISERROR(SEARCH("CUMPLIDA - INEFECTIVA",P13)))</formula>
    </cfRule>
    <cfRule type="containsText" dxfId="198" priority="197" operator="containsText" text="ABIERTA">
      <formula>NOT(ISERROR(SEARCH("ABIERTA",P13)))</formula>
    </cfRule>
    <cfRule type="containsText" dxfId="197" priority="198" operator="containsText" text="CUMPLIDA - PENDIENTE EFECTIVIDAD">
      <formula>NOT(ISERROR(SEARCH("CUMPLIDA - PENDIENTE EFECTIVIDAD",P13)))</formula>
    </cfRule>
    <cfRule type="containsText" dxfId="196" priority="199" operator="containsText" text="INCUMPLIDA - VENCIDA">
      <formula>NOT(ISERROR(SEARCH("INCUMPLIDA - VENCIDA",P13)))</formula>
    </cfRule>
    <cfRule type="containsText" dxfId="195" priority="200" stopIfTrue="1" operator="containsText" text="CUMPLIDA - EFECTIVA">
      <formula>NOT(ISERROR(SEARCH("CUMPLIDA - EFECTIVA",P13)))</formula>
    </cfRule>
  </conditionalFormatting>
  <conditionalFormatting sqref="P16">
    <cfRule type="containsText" dxfId="194" priority="191" operator="containsText" text="CUMPLIDA - INEFECTIVA">
      <formula>NOT(ISERROR(SEARCH("CUMPLIDA - INEFECTIVA",P16)))</formula>
    </cfRule>
    <cfRule type="containsText" dxfId="193" priority="192" operator="containsText" text="ABIERTA">
      <formula>NOT(ISERROR(SEARCH("ABIERTA",P16)))</formula>
    </cfRule>
    <cfRule type="containsText" dxfId="192" priority="193" operator="containsText" text="CUMPLIDA - PENDIENTE EFECTIVIDAD">
      <formula>NOT(ISERROR(SEARCH("CUMPLIDA - PENDIENTE EFECTIVIDAD",P16)))</formula>
    </cfRule>
    <cfRule type="containsText" dxfId="191" priority="194" operator="containsText" text="INCUMPLIDA - VENCIDA">
      <formula>NOT(ISERROR(SEARCH("INCUMPLIDA - VENCIDA",P16)))</formula>
    </cfRule>
    <cfRule type="containsText" dxfId="190" priority="195" stopIfTrue="1" operator="containsText" text="CUMPLIDA - EFECTIVA">
      <formula>NOT(ISERROR(SEARCH("CUMPLIDA - EFECTIVA",P16)))</formula>
    </cfRule>
  </conditionalFormatting>
  <conditionalFormatting sqref="P18">
    <cfRule type="containsText" dxfId="189" priority="186" operator="containsText" text="CUMPLIDA - INEFECTIVA">
      <formula>NOT(ISERROR(SEARCH("CUMPLIDA - INEFECTIVA",P18)))</formula>
    </cfRule>
    <cfRule type="containsText" dxfId="188" priority="187" operator="containsText" text="ABIERTA">
      <formula>NOT(ISERROR(SEARCH("ABIERTA",P18)))</formula>
    </cfRule>
    <cfRule type="containsText" dxfId="187" priority="188" operator="containsText" text="CUMPLIDA - PENDIENTE EFECTIVIDAD">
      <formula>NOT(ISERROR(SEARCH("CUMPLIDA - PENDIENTE EFECTIVIDAD",P18)))</formula>
    </cfRule>
    <cfRule type="containsText" dxfId="186" priority="189" operator="containsText" text="INCUMPLIDA - VENCIDA">
      <formula>NOT(ISERROR(SEARCH("INCUMPLIDA - VENCIDA",P18)))</formula>
    </cfRule>
    <cfRule type="containsText" dxfId="185" priority="190" stopIfTrue="1" operator="containsText" text="CUMPLIDA - EFECTIVA">
      <formula>NOT(ISERROR(SEARCH("CUMPLIDA - EFECTIVA",P18)))</formula>
    </cfRule>
  </conditionalFormatting>
  <conditionalFormatting sqref="P20">
    <cfRule type="containsText" dxfId="184" priority="181" operator="containsText" text="CUMPLIDA - INEFECTIVA">
      <formula>NOT(ISERROR(SEARCH("CUMPLIDA - INEFECTIVA",P20)))</formula>
    </cfRule>
    <cfRule type="containsText" dxfId="183" priority="182" operator="containsText" text="ABIERTA">
      <formula>NOT(ISERROR(SEARCH("ABIERTA",P20)))</formula>
    </cfRule>
    <cfRule type="containsText" dxfId="182" priority="183" operator="containsText" text="CUMPLIDA - PENDIENTE EFECTIVIDAD">
      <formula>NOT(ISERROR(SEARCH("CUMPLIDA - PENDIENTE EFECTIVIDAD",P20)))</formula>
    </cfRule>
    <cfRule type="containsText" dxfId="181" priority="184" operator="containsText" text="INCUMPLIDA - VENCIDA">
      <formula>NOT(ISERROR(SEARCH("INCUMPLIDA - VENCIDA",P20)))</formula>
    </cfRule>
    <cfRule type="containsText" dxfId="180" priority="185" stopIfTrue="1" operator="containsText" text="CUMPLIDA - EFECTIVA">
      <formula>NOT(ISERROR(SEARCH("CUMPLIDA - EFECTIVA",P20)))</formula>
    </cfRule>
  </conditionalFormatting>
  <conditionalFormatting sqref="P21">
    <cfRule type="containsText" dxfId="179" priority="176" operator="containsText" text="CUMPLIDA - INEFECTIVA">
      <formula>NOT(ISERROR(SEARCH("CUMPLIDA - INEFECTIVA",P21)))</formula>
    </cfRule>
    <cfRule type="containsText" dxfId="178" priority="177" operator="containsText" text="ABIERTA">
      <formula>NOT(ISERROR(SEARCH("ABIERTA",P21)))</formula>
    </cfRule>
    <cfRule type="containsText" dxfId="177" priority="178" operator="containsText" text="CUMPLIDA - PENDIENTE EFECTIVIDAD">
      <formula>NOT(ISERROR(SEARCH("CUMPLIDA - PENDIENTE EFECTIVIDAD",P21)))</formula>
    </cfRule>
    <cfRule type="containsText" dxfId="176" priority="179" operator="containsText" text="INCUMPLIDA - VENCIDA">
      <formula>NOT(ISERROR(SEARCH("INCUMPLIDA - VENCIDA",P21)))</formula>
    </cfRule>
    <cfRule type="containsText" dxfId="175" priority="180" stopIfTrue="1" operator="containsText" text="CUMPLIDA - EFECTIVA">
      <formula>NOT(ISERROR(SEARCH("CUMPLIDA - EFECTIVA",P21)))</formula>
    </cfRule>
  </conditionalFormatting>
  <conditionalFormatting sqref="P23">
    <cfRule type="containsText" dxfId="174" priority="171" operator="containsText" text="CUMPLIDA - INEFECTIVA">
      <formula>NOT(ISERROR(SEARCH("CUMPLIDA - INEFECTIVA",P23)))</formula>
    </cfRule>
    <cfRule type="containsText" dxfId="173" priority="172" operator="containsText" text="ABIERTA">
      <formula>NOT(ISERROR(SEARCH("ABIERTA",P23)))</formula>
    </cfRule>
    <cfRule type="containsText" dxfId="172" priority="173" operator="containsText" text="CUMPLIDA - PENDIENTE EFECTIVIDAD">
      <formula>NOT(ISERROR(SEARCH("CUMPLIDA - PENDIENTE EFECTIVIDAD",P23)))</formula>
    </cfRule>
    <cfRule type="containsText" dxfId="171" priority="174" operator="containsText" text="INCUMPLIDA - VENCIDA">
      <formula>NOT(ISERROR(SEARCH("INCUMPLIDA - VENCIDA",P23)))</formula>
    </cfRule>
    <cfRule type="containsText" dxfId="170" priority="175" stopIfTrue="1" operator="containsText" text="CUMPLIDA - EFECTIVA">
      <formula>NOT(ISERROR(SEARCH("CUMPLIDA - EFECTIVA",P23)))</formula>
    </cfRule>
  </conditionalFormatting>
  <conditionalFormatting sqref="P25">
    <cfRule type="containsText" dxfId="169" priority="166" operator="containsText" text="CUMPLIDA - INEFECTIVA">
      <formula>NOT(ISERROR(SEARCH("CUMPLIDA - INEFECTIVA",P25)))</formula>
    </cfRule>
    <cfRule type="containsText" dxfId="168" priority="167" operator="containsText" text="ABIERTA">
      <formula>NOT(ISERROR(SEARCH("ABIERTA",P25)))</formula>
    </cfRule>
    <cfRule type="containsText" dxfId="167" priority="168" operator="containsText" text="CUMPLIDA - PENDIENTE EFECTIVIDAD">
      <formula>NOT(ISERROR(SEARCH("CUMPLIDA - PENDIENTE EFECTIVIDAD",P25)))</formula>
    </cfRule>
    <cfRule type="containsText" dxfId="166" priority="169" operator="containsText" text="INCUMPLIDA - VENCIDA">
      <formula>NOT(ISERROR(SEARCH("INCUMPLIDA - VENCIDA",P25)))</formula>
    </cfRule>
    <cfRule type="containsText" dxfId="165" priority="170" stopIfTrue="1" operator="containsText" text="CUMPLIDA - EFECTIVA">
      <formula>NOT(ISERROR(SEARCH("CUMPLIDA - EFECTIVA",P25)))</formula>
    </cfRule>
  </conditionalFormatting>
  <conditionalFormatting sqref="P26">
    <cfRule type="containsText" dxfId="164" priority="161" operator="containsText" text="CUMPLIDA - INEFECTIVA">
      <formula>NOT(ISERROR(SEARCH("CUMPLIDA - INEFECTIVA",P26)))</formula>
    </cfRule>
    <cfRule type="containsText" dxfId="163" priority="162" operator="containsText" text="ABIERTA">
      <formula>NOT(ISERROR(SEARCH("ABIERTA",P26)))</formula>
    </cfRule>
    <cfRule type="containsText" dxfId="162" priority="163" operator="containsText" text="CUMPLIDA - PENDIENTE EFECTIVIDAD">
      <formula>NOT(ISERROR(SEARCH("CUMPLIDA - PENDIENTE EFECTIVIDAD",P26)))</formula>
    </cfRule>
    <cfRule type="containsText" dxfId="161" priority="164" operator="containsText" text="INCUMPLIDA - VENCIDA">
      <formula>NOT(ISERROR(SEARCH("INCUMPLIDA - VENCIDA",P26)))</formula>
    </cfRule>
    <cfRule type="containsText" dxfId="160" priority="165" stopIfTrue="1" operator="containsText" text="CUMPLIDA - EFECTIVA">
      <formula>NOT(ISERROR(SEARCH("CUMPLIDA - EFECTIVA",P26)))</formula>
    </cfRule>
  </conditionalFormatting>
  <conditionalFormatting sqref="P28">
    <cfRule type="containsText" dxfId="159" priority="156" operator="containsText" text="CUMPLIDA - INEFECTIVA">
      <formula>NOT(ISERROR(SEARCH("CUMPLIDA - INEFECTIVA",P28)))</formula>
    </cfRule>
    <cfRule type="containsText" dxfId="158" priority="157" operator="containsText" text="ABIERTA">
      <formula>NOT(ISERROR(SEARCH("ABIERTA",P28)))</formula>
    </cfRule>
    <cfRule type="containsText" dxfId="157" priority="158" operator="containsText" text="CUMPLIDA - PENDIENTE EFECTIVIDAD">
      <formula>NOT(ISERROR(SEARCH("CUMPLIDA - PENDIENTE EFECTIVIDAD",P28)))</formula>
    </cfRule>
    <cfRule type="containsText" dxfId="156" priority="159" operator="containsText" text="INCUMPLIDA - VENCIDA">
      <formula>NOT(ISERROR(SEARCH("INCUMPLIDA - VENCIDA",P28)))</formula>
    </cfRule>
    <cfRule type="containsText" dxfId="155" priority="160" stopIfTrue="1" operator="containsText" text="CUMPLIDA - EFECTIVA">
      <formula>NOT(ISERROR(SEARCH("CUMPLIDA - EFECTIVA",P28)))</formula>
    </cfRule>
  </conditionalFormatting>
  <conditionalFormatting sqref="P31">
    <cfRule type="containsText" dxfId="154" priority="151" operator="containsText" text="CUMPLIDA - INEFECTIVA">
      <formula>NOT(ISERROR(SEARCH("CUMPLIDA - INEFECTIVA",P31)))</formula>
    </cfRule>
    <cfRule type="containsText" dxfId="153" priority="152" operator="containsText" text="ABIERTA">
      <formula>NOT(ISERROR(SEARCH("ABIERTA",P31)))</formula>
    </cfRule>
    <cfRule type="containsText" dxfId="152" priority="153" operator="containsText" text="CUMPLIDA - PENDIENTE EFECTIVIDAD">
      <formula>NOT(ISERROR(SEARCH("CUMPLIDA - PENDIENTE EFECTIVIDAD",P31)))</formula>
    </cfRule>
    <cfRule type="containsText" dxfId="151" priority="154" operator="containsText" text="INCUMPLIDA - VENCIDA">
      <formula>NOT(ISERROR(SEARCH("INCUMPLIDA - VENCIDA",P31)))</formula>
    </cfRule>
    <cfRule type="containsText" dxfId="150" priority="155" stopIfTrue="1" operator="containsText" text="CUMPLIDA - EFECTIVA">
      <formula>NOT(ISERROR(SEARCH("CUMPLIDA - EFECTIVA",P31)))</formula>
    </cfRule>
  </conditionalFormatting>
  <conditionalFormatting sqref="P30">
    <cfRule type="containsText" dxfId="149" priority="146" operator="containsText" text="CUMPLIDA - INEFECTIVA">
      <formula>NOT(ISERROR(SEARCH("CUMPLIDA - INEFECTIVA",P30)))</formula>
    </cfRule>
    <cfRule type="containsText" dxfId="148" priority="147" operator="containsText" text="ABIERTA">
      <formula>NOT(ISERROR(SEARCH("ABIERTA",P30)))</formula>
    </cfRule>
    <cfRule type="containsText" dxfId="147" priority="148" operator="containsText" text="CUMPLIDA - PENDIENTE EFECTIVIDAD">
      <formula>NOT(ISERROR(SEARCH("CUMPLIDA - PENDIENTE EFECTIVIDAD",P30)))</formula>
    </cfRule>
    <cfRule type="containsText" dxfId="146" priority="149" operator="containsText" text="INCUMPLIDA - VENCIDA">
      <formula>NOT(ISERROR(SEARCH("INCUMPLIDA - VENCIDA",P30)))</formula>
    </cfRule>
    <cfRule type="containsText" dxfId="145" priority="150" stopIfTrue="1" operator="containsText" text="CUMPLIDA - EFECTIVA">
      <formula>NOT(ISERROR(SEARCH("CUMPLIDA - EFECTIVA",P30)))</formula>
    </cfRule>
  </conditionalFormatting>
  <conditionalFormatting sqref="P34">
    <cfRule type="containsText" dxfId="144" priority="141" operator="containsText" text="CUMPLIDA - INEFECTIVA">
      <formula>NOT(ISERROR(SEARCH("CUMPLIDA - INEFECTIVA",P34)))</formula>
    </cfRule>
    <cfRule type="containsText" dxfId="143" priority="142" operator="containsText" text="ABIERTA">
      <formula>NOT(ISERROR(SEARCH("ABIERTA",P34)))</formula>
    </cfRule>
    <cfRule type="containsText" dxfId="142" priority="143" operator="containsText" text="CUMPLIDA - PENDIENTE EFECTIVIDAD">
      <formula>NOT(ISERROR(SEARCH("CUMPLIDA - PENDIENTE EFECTIVIDAD",P34)))</formula>
    </cfRule>
    <cfRule type="containsText" dxfId="141" priority="144" operator="containsText" text="INCUMPLIDA - VENCIDA">
      <formula>NOT(ISERROR(SEARCH("INCUMPLIDA - VENCIDA",P34)))</formula>
    </cfRule>
    <cfRule type="containsText" dxfId="140" priority="145" stopIfTrue="1" operator="containsText" text="CUMPLIDA - EFECTIVA">
      <formula>NOT(ISERROR(SEARCH("CUMPLIDA - EFECTIVA",P34)))</formula>
    </cfRule>
  </conditionalFormatting>
  <conditionalFormatting sqref="P33">
    <cfRule type="containsText" dxfId="139" priority="136" operator="containsText" text="CUMPLIDA - INEFECTIVA">
      <formula>NOT(ISERROR(SEARCH("CUMPLIDA - INEFECTIVA",P33)))</formula>
    </cfRule>
    <cfRule type="containsText" dxfId="138" priority="137" operator="containsText" text="ABIERTA">
      <formula>NOT(ISERROR(SEARCH("ABIERTA",P33)))</formula>
    </cfRule>
    <cfRule type="containsText" dxfId="137" priority="138" operator="containsText" text="CUMPLIDA - PENDIENTE EFECTIVIDAD">
      <formula>NOT(ISERROR(SEARCH("CUMPLIDA - PENDIENTE EFECTIVIDAD",P33)))</formula>
    </cfRule>
    <cfRule type="containsText" dxfId="136" priority="139" operator="containsText" text="INCUMPLIDA - VENCIDA">
      <formula>NOT(ISERROR(SEARCH("INCUMPLIDA - VENCIDA",P33)))</formula>
    </cfRule>
    <cfRule type="containsText" dxfId="135" priority="140" stopIfTrue="1" operator="containsText" text="CUMPLIDA - EFECTIVA">
      <formula>NOT(ISERROR(SEARCH("CUMPLIDA - EFECTIVA",P33)))</formula>
    </cfRule>
  </conditionalFormatting>
  <conditionalFormatting sqref="P37">
    <cfRule type="containsText" dxfId="134" priority="131" operator="containsText" text="CUMPLIDA - INEFECTIVA">
      <formula>NOT(ISERROR(SEARCH("CUMPLIDA - INEFECTIVA",P37)))</formula>
    </cfRule>
    <cfRule type="containsText" dxfId="133" priority="132" operator="containsText" text="ABIERTA">
      <formula>NOT(ISERROR(SEARCH("ABIERTA",P37)))</formula>
    </cfRule>
    <cfRule type="containsText" dxfId="132" priority="133" operator="containsText" text="CUMPLIDA - PENDIENTE EFECTIVIDAD">
      <formula>NOT(ISERROR(SEARCH("CUMPLIDA - PENDIENTE EFECTIVIDAD",P37)))</formula>
    </cfRule>
    <cfRule type="containsText" dxfId="131" priority="134" operator="containsText" text="INCUMPLIDA - VENCIDA">
      <formula>NOT(ISERROR(SEARCH("INCUMPLIDA - VENCIDA",P37)))</formula>
    </cfRule>
    <cfRule type="containsText" dxfId="130" priority="135" stopIfTrue="1" operator="containsText" text="CUMPLIDA - EFECTIVA">
      <formula>NOT(ISERROR(SEARCH("CUMPLIDA - EFECTIVA",P37)))</formula>
    </cfRule>
  </conditionalFormatting>
  <conditionalFormatting sqref="P38">
    <cfRule type="containsText" dxfId="129" priority="126" operator="containsText" text="CUMPLIDA - INEFECTIVA">
      <formula>NOT(ISERROR(SEARCH("CUMPLIDA - INEFECTIVA",P38)))</formula>
    </cfRule>
    <cfRule type="containsText" dxfId="128" priority="127" operator="containsText" text="ABIERTA">
      <formula>NOT(ISERROR(SEARCH("ABIERTA",P38)))</formula>
    </cfRule>
    <cfRule type="containsText" dxfId="127" priority="128" operator="containsText" text="CUMPLIDA - PENDIENTE EFECTIVIDAD">
      <formula>NOT(ISERROR(SEARCH("CUMPLIDA - PENDIENTE EFECTIVIDAD",P38)))</formula>
    </cfRule>
    <cfRule type="containsText" dxfId="126" priority="129" operator="containsText" text="INCUMPLIDA - VENCIDA">
      <formula>NOT(ISERROR(SEARCH("INCUMPLIDA - VENCIDA",P38)))</formula>
    </cfRule>
    <cfRule type="containsText" dxfId="125" priority="130" stopIfTrue="1" operator="containsText" text="CUMPLIDA - EFECTIVA">
      <formula>NOT(ISERROR(SEARCH("CUMPLIDA - EFECTIVA",P38)))</formula>
    </cfRule>
  </conditionalFormatting>
  <conditionalFormatting sqref="P39">
    <cfRule type="containsText" dxfId="124" priority="121" operator="containsText" text="CUMPLIDA - INEFECTIVA">
      <formula>NOT(ISERROR(SEARCH("CUMPLIDA - INEFECTIVA",P39)))</formula>
    </cfRule>
    <cfRule type="containsText" dxfId="123" priority="122" operator="containsText" text="ABIERTA">
      <formula>NOT(ISERROR(SEARCH("ABIERTA",P39)))</formula>
    </cfRule>
    <cfRule type="containsText" dxfId="122" priority="123" operator="containsText" text="CUMPLIDA - PENDIENTE EFECTIVIDAD">
      <formula>NOT(ISERROR(SEARCH("CUMPLIDA - PENDIENTE EFECTIVIDAD",P39)))</formula>
    </cfRule>
    <cfRule type="containsText" dxfId="121" priority="124" operator="containsText" text="INCUMPLIDA - VENCIDA">
      <formula>NOT(ISERROR(SEARCH("INCUMPLIDA - VENCIDA",P39)))</formula>
    </cfRule>
    <cfRule type="containsText" dxfId="120" priority="125" stopIfTrue="1" operator="containsText" text="CUMPLIDA - EFECTIVA">
      <formula>NOT(ISERROR(SEARCH("CUMPLIDA - EFECTIVA",P39)))</formula>
    </cfRule>
  </conditionalFormatting>
  <conditionalFormatting sqref="P44">
    <cfRule type="containsText" dxfId="119" priority="116" operator="containsText" text="CUMPLIDA - INEFECTIVA">
      <formula>NOT(ISERROR(SEARCH("CUMPLIDA - INEFECTIVA",P44)))</formula>
    </cfRule>
    <cfRule type="containsText" dxfId="118" priority="117" operator="containsText" text="ABIERTA">
      <formula>NOT(ISERROR(SEARCH("ABIERTA",P44)))</formula>
    </cfRule>
    <cfRule type="containsText" dxfId="117" priority="118" operator="containsText" text="CUMPLIDA - PENDIENTE EFECTIVIDAD">
      <formula>NOT(ISERROR(SEARCH("CUMPLIDA - PENDIENTE EFECTIVIDAD",P44)))</formula>
    </cfRule>
    <cfRule type="containsText" dxfId="116" priority="119" operator="containsText" text="INCUMPLIDA - VENCIDA">
      <formula>NOT(ISERROR(SEARCH("INCUMPLIDA - VENCIDA",P44)))</formula>
    </cfRule>
    <cfRule type="containsText" dxfId="115" priority="120" stopIfTrue="1" operator="containsText" text="CUMPLIDA - EFECTIVA">
      <formula>NOT(ISERROR(SEARCH("CUMPLIDA - EFECTIVA",P44)))</formula>
    </cfRule>
  </conditionalFormatting>
  <conditionalFormatting sqref="P41">
    <cfRule type="containsText" dxfId="114" priority="111" operator="containsText" text="CUMPLIDA - INEFECTIVA">
      <formula>NOT(ISERROR(SEARCH("CUMPLIDA - INEFECTIVA",P41)))</formula>
    </cfRule>
    <cfRule type="containsText" dxfId="113" priority="112" operator="containsText" text="ABIERTA">
      <formula>NOT(ISERROR(SEARCH("ABIERTA",P41)))</formula>
    </cfRule>
    <cfRule type="containsText" dxfId="112" priority="113" operator="containsText" text="CUMPLIDA - PENDIENTE EFECTIVIDAD">
      <formula>NOT(ISERROR(SEARCH("CUMPLIDA - PENDIENTE EFECTIVIDAD",P41)))</formula>
    </cfRule>
    <cfRule type="containsText" dxfId="111" priority="114" operator="containsText" text="INCUMPLIDA - VENCIDA">
      <formula>NOT(ISERROR(SEARCH("INCUMPLIDA - VENCIDA",P41)))</formula>
    </cfRule>
    <cfRule type="containsText" dxfId="110" priority="115" stopIfTrue="1" operator="containsText" text="CUMPLIDA - EFECTIVA">
      <formula>NOT(ISERROR(SEARCH("CUMPLIDA - EFECTIVA",P41)))</formula>
    </cfRule>
  </conditionalFormatting>
  <conditionalFormatting sqref="P45">
    <cfRule type="containsText" dxfId="109" priority="106" operator="containsText" text="CUMPLIDA - INEFECTIVA">
      <formula>NOT(ISERROR(SEARCH("CUMPLIDA - INEFECTIVA",P45)))</formula>
    </cfRule>
    <cfRule type="containsText" dxfId="108" priority="107" operator="containsText" text="ABIERTA">
      <formula>NOT(ISERROR(SEARCH("ABIERTA",P45)))</formula>
    </cfRule>
    <cfRule type="containsText" dxfId="107" priority="108" operator="containsText" text="CUMPLIDA - PENDIENTE EFECTIVIDAD">
      <formula>NOT(ISERROR(SEARCH("CUMPLIDA - PENDIENTE EFECTIVIDAD",P45)))</formula>
    </cfRule>
    <cfRule type="containsText" dxfId="106" priority="109" operator="containsText" text="INCUMPLIDA - VENCIDA">
      <formula>NOT(ISERROR(SEARCH("INCUMPLIDA - VENCIDA",P45)))</formula>
    </cfRule>
    <cfRule type="containsText" dxfId="105" priority="110" stopIfTrue="1" operator="containsText" text="CUMPLIDA - EFECTIVA">
      <formula>NOT(ISERROR(SEARCH("CUMPLIDA - EFECTIVA",P45)))</formula>
    </cfRule>
  </conditionalFormatting>
  <conditionalFormatting sqref="P48">
    <cfRule type="containsText" dxfId="104" priority="101" operator="containsText" text="CUMPLIDA - INEFECTIVA">
      <formula>NOT(ISERROR(SEARCH("CUMPLIDA - INEFECTIVA",P48)))</formula>
    </cfRule>
    <cfRule type="containsText" dxfId="103" priority="102" operator="containsText" text="ABIERTA">
      <formula>NOT(ISERROR(SEARCH("ABIERTA",P48)))</formula>
    </cfRule>
    <cfRule type="containsText" dxfId="102" priority="103" operator="containsText" text="CUMPLIDA - PENDIENTE EFECTIVIDAD">
      <formula>NOT(ISERROR(SEARCH("CUMPLIDA - PENDIENTE EFECTIVIDAD",P48)))</formula>
    </cfRule>
    <cfRule type="containsText" dxfId="101" priority="104" operator="containsText" text="INCUMPLIDA - VENCIDA">
      <formula>NOT(ISERROR(SEARCH("INCUMPLIDA - VENCIDA",P48)))</formula>
    </cfRule>
    <cfRule type="containsText" dxfId="100" priority="105" stopIfTrue="1" operator="containsText" text="CUMPLIDA - EFECTIVA">
      <formula>NOT(ISERROR(SEARCH("CUMPLIDA - EFECTIVA",P48)))</formula>
    </cfRule>
  </conditionalFormatting>
  <conditionalFormatting sqref="P49">
    <cfRule type="containsText" dxfId="99" priority="96" operator="containsText" text="CUMPLIDA - INEFECTIVA">
      <formula>NOT(ISERROR(SEARCH("CUMPLIDA - INEFECTIVA",P49)))</formula>
    </cfRule>
    <cfRule type="containsText" dxfId="98" priority="97" operator="containsText" text="ABIERTA">
      <formula>NOT(ISERROR(SEARCH("ABIERTA",P49)))</formula>
    </cfRule>
    <cfRule type="containsText" dxfId="97" priority="98" operator="containsText" text="CUMPLIDA - PENDIENTE EFECTIVIDAD">
      <formula>NOT(ISERROR(SEARCH("CUMPLIDA - PENDIENTE EFECTIVIDAD",P49)))</formula>
    </cfRule>
    <cfRule type="containsText" dxfId="96" priority="99" operator="containsText" text="INCUMPLIDA - VENCIDA">
      <formula>NOT(ISERROR(SEARCH("INCUMPLIDA - VENCIDA",P49)))</formula>
    </cfRule>
    <cfRule type="containsText" dxfId="95" priority="100" stopIfTrue="1" operator="containsText" text="CUMPLIDA - EFECTIVA">
      <formula>NOT(ISERROR(SEARCH("CUMPLIDA - EFECTIVA",P49)))</formula>
    </cfRule>
  </conditionalFormatting>
  <conditionalFormatting sqref="P52">
    <cfRule type="containsText" dxfId="94" priority="91" operator="containsText" text="CUMPLIDA - INEFECTIVA">
      <formula>NOT(ISERROR(SEARCH("CUMPLIDA - INEFECTIVA",P52)))</formula>
    </cfRule>
    <cfRule type="containsText" dxfId="93" priority="92" operator="containsText" text="ABIERTA">
      <formula>NOT(ISERROR(SEARCH("ABIERTA",P52)))</formula>
    </cfRule>
    <cfRule type="containsText" dxfId="92" priority="93" operator="containsText" text="CUMPLIDA - PENDIENTE EFECTIVIDAD">
      <formula>NOT(ISERROR(SEARCH("CUMPLIDA - PENDIENTE EFECTIVIDAD",P52)))</formula>
    </cfRule>
    <cfRule type="containsText" dxfId="91" priority="94" operator="containsText" text="INCUMPLIDA - VENCIDA">
      <formula>NOT(ISERROR(SEARCH("INCUMPLIDA - VENCIDA",P52)))</formula>
    </cfRule>
    <cfRule type="containsText" dxfId="90" priority="95" stopIfTrue="1" operator="containsText" text="CUMPLIDA - EFECTIVA">
      <formula>NOT(ISERROR(SEARCH("CUMPLIDA - EFECTIVA",P52)))</formula>
    </cfRule>
  </conditionalFormatting>
  <conditionalFormatting sqref="P53">
    <cfRule type="containsText" dxfId="89" priority="86" operator="containsText" text="CUMPLIDA - INEFECTIVA">
      <formula>NOT(ISERROR(SEARCH("CUMPLIDA - INEFECTIVA",P53)))</formula>
    </cfRule>
    <cfRule type="containsText" dxfId="88" priority="87" operator="containsText" text="ABIERTA">
      <formula>NOT(ISERROR(SEARCH("ABIERTA",P53)))</formula>
    </cfRule>
    <cfRule type="containsText" dxfId="87" priority="88" operator="containsText" text="CUMPLIDA - PENDIENTE EFECTIVIDAD">
      <formula>NOT(ISERROR(SEARCH("CUMPLIDA - PENDIENTE EFECTIVIDAD",P53)))</formula>
    </cfRule>
    <cfRule type="containsText" dxfId="86" priority="89" operator="containsText" text="INCUMPLIDA - VENCIDA">
      <formula>NOT(ISERROR(SEARCH("INCUMPLIDA - VENCIDA",P53)))</formula>
    </cfRule>
    <cfRule type="containsText" dxfId="85" priority="90" stopIfTrue="1" operator="containsText" text="CUMPLIDA - EFECTIVA">
      <formula>NOT(ISERROR(SEARCH("CUMPLIDA - EFECTIVA",P53)))</formula>
    </cfRule>
  </conditionalFormatting>
  <conditionalFormatting sqref="P54">
    <cfRule type="containsText" dxfId="84" priority="81" operator="containsText" text="CUMPLIDA - INEFECTIVA">
      <formula>NOT(ISERROR(SEARCH("CUMPLIDA - INEFECTIVA",P54)))</formula>
    </cfRule>
    <cfRule type="containsText" dxfId="83" priority="82" operator="containsText" text="ABIERTA">
      <formula>NOT(ISERROR(SEARCH("ABIERTA",P54)))</formula>
    </cfRule>
    <cfRule type="containsText" dxfId="82" priority="83" operator="containsText" text="CUMPLIDA - PENDIENTE EFECTIVIDAD">
      <formula>NOT(ISERROR(SEARCH("CUMPLIDA - PENDIENTE EFECTIVIDAD",P54)))</formula>
    </cfRule>
    <cfRule type="containsText" dxfId="81" priority="84" operator="containsText" text="INCUMPLIDA - VENCIDA">
      <formula>NOT(ISERROR(SEARCH("INCUMPLIDA - VENCIDA",P54)))</formula>
    </cfRule>
    <cfRule type="containsText" dxfId="80" priority="85" stopIfTrue="1" operator="containsText" text="CUMPLIDA - EFECTIVA">
      <formula>NOT(ISERROR(SEARCH("CUMPLIDA - EFECTIVA",P54)))</formula>
    </cfRule>
  </conditionalFormatting>
  <conditionalFormatting sqref="P59">
    <cfRule type="containsText" dxfId="79" priority="76" operator="containsText" text="CUMPLIDA - INEFECTIVA">
      <formula>NOT(ISERROR(SEARCH("CUMPLIDA - INEFECTIVA",P59)))</formula>
    </cfRule>
    <cfRule type="containsText" dxfId="78" priority="77" operator="containsText" text="ABIERTA">
      <formula>NOT(ISERROR(SEARCH("ABIERTA",P59)))</formula>
    </cfRule>
    <cfRule type="containsText" dxfId="77" priority="78" operator="containsText" text="CUMPLIDA - PENDIENTE EFECTIVIDAD">
      <formula>NOT(ISERROR(SEARCH("CUMPLIDA - PENDIENTE EFECTIVIDAD",P59)))</formula>
    </cfRule>
    <cfRule type="containsText" dxfId="76" priority="79" operator="containsText" text="INCUMPLIDA - VENCIDA">
      <formula>NOT(ISERROR(SEARCH("INCUMPLIDA - VENCIDA",P59)))</formula>
    </cfRule>
    <cfRule type="containsText" dxfId="75" priority="80" stopIfTrue="1" operator="containsText" text="CUMPLIDA - EFECTIVA">
      <formula>NOT(ISERROR(SEARCH("CUMPLIDA - EFECTIVA",P59)))</formula>
    </cfRule>
  </conditionalFormatting>
  <conditionalFormatting sqref="P56">
    <cfRule type="containsText" dxfId="74" priority="71" operator="containsText" text="CUMPLIDA - INEFECTIVA">
      <formula>NOT(ISERROR(SEARCH("CUMPLIDA - INEFECTIVA",P56)))</formula>
    </cfRule>
    <cfRule type="containsText" dxfId="73" priority="72" operator="containsText" text="ABIERTA">
      <formula>NOT(ISERROR(SEARCH("ABIERTA",P56)))</formula>
    </cfRule>
    <cfRule type="containsText" dxfId="72" priority="73" operator="containsText" text="CUMPLIDA - PENDIENTE EFECTIVIDAD">
      <formula>NOT(ISERROR(SEARCH("CUMPLIDA - PENDIENTE EFECTIVIDAD",P56)))</formula>
    </cfRule>
    <cfRule type="containsText" dxfId="71" priority="74" operator="containsText" text="INCUMPLIDA - VENCIDA">
      <formula>NOT(ISERROR(SEARCH("INCUMPLIDA - VENCIDA",P56)))</formula>
    </cfRule>
    <cfRule type="containsText" dxfId="70" priority="75" stopIfTrue="1" operator="containsText" text="CUMPLIDA - EFECTIVA">
      <formula>NOT(ISERROR(SEARCH("CUMPLIDA - EFECTIVA",P56)))</formula>
    </cfRule>
  </conditionalFormatting>
  <conditionalFormatting sqref="P62">
    <cfRule type="containsText" dxfId="69" priority="66" operator="containsText" text="CUMPLIDA - INEFECTIVA">
      <formula>NOT(ISERROR(SEARCH("CUMPLIDA - INEFECTIVA",P62)))</formula>
    </cfRule>
    <cfRule type="containsText" dxfId="68" priority="67" operator="containsText" text="ABIERTA">
      <formula>NOT(ISERROR(SEARCH("ABIERTA",P62)))</formula>
    </cfRule>
    <cfRule type="containsText" dxfId="67" priority="68" operator="containsText" text="CUMPLIDA - PENDIENTE EFECTIVIDAD">
      <formula>NOT(ISERROR(SEARCH("CUMPLIDA - PENDIENTE EFECTIVIDAD",P62)))</formula>
    </cfRule>
    <cfRule type="containsText" dxfId="66" priority="69" operator="containsText" text="INCUMPLIDA - VENCIDA">
      <formula>NOT(ISERROR(SEARCH("INCUMPLIDA - VENCIDA",P62)))</formula>
    </cfRule>
    <cfRule type="containsText" dxfId="65" priority="70" stopIfTrue="1" operator="containsText" text="CUMPLIDA - EFECTIVA">
      <formula>NOT(ISERROR(SEARCH("CUMPLIDA - EFECTIVA",P62)))</formula>
    </cfRule>
  </conditionalFormatting>
  <conditionalFormatting sqref="P63">
    <cfRule type="containsText" dxfId="64" priority="61" operator="containsText" text="CUMPLIDA - INEFECTIVA">
      <formula>NOT(ISERROR(SEARCH("CUMPLIDA - INEFECTIVA",P63)))</formula>
    </cfRule>
    <cfRule type="containsText" dxfId="63" priority="62" operator="containsText" text="ABIERTA">
      <formula>NOT(ISERROR(SEARCH("ABIERTA",P63)))</formula>
    </cfRule>
    <cfRule type="containsText" dxfId="62" priority="63" operator="containsText" text="CUMPLIDA - PENDIENTE EFECTIVIDAD">
      <formula>NOT(ISERROR(SEARCH("CUMPLIDA - PENDIENTE EFECTIVIDAD",P63)))</formula>
    </cfRule>
    <cfRule type="containsText" dxfId="61" priority="64" operator="containsText" text="INCUMPLIDA - VENCIDA">
      <formula>NOT(ISERROR(SEARCH("INCUMPLIDA - VENCIDA",P63)))</formula>
    </cfRule>
    <cfRule type="containsText" dxfId="60" priority="65" stopIfTrue="1" operator="containsText" text="CUMPLIDA - EFECTIVA">
      <formula>NOT(ISERROR(SEARCH("CUMPLIDA - EFECTIVA",P63)))</formula>
    </cfRule>
  </conditionalFormatting>
  <conditionalFormatting sqref="P86">
    <cfRule type="containsText" dxfId="59" priority="56" operator="containsText" text="CUMPLIDA - INEFECTIVA">
      <formula>NOT(ISERROR(SEARCH("CUMPLIDA - INEFECTIVA",P86)))</formula>
    </cfRule>
    <cfRule type="containsText" dxfId="58" priority="57" operator="containsText" text="ABIERTA">
      <formula>NOT(ISERROR(SEARCH("ABIERTA",P86)))</formula>
    </cfRule>
    <cfRule type="containsText" dxfId="57" priority="58" operator="containsText" text="CUMPLIDA - PENDIENTE EFECTIVIDAD">
      <formula>NOT(ISERROR(SEARCH("CUMPLIDA - PENDIENTE EFECTIVIDAD",P86)))</formula>
    </cfRule>
    <cfRule type="containsText" dxfId="56" priority="59" operator="containsText" text="INCUMPLIDA - VENCIDA">
      <formula>NOT(ISERROR(SEARCH("INCUMPLIDA - VENCIDA",P86)))</formula>
    </cfRule>
    <cfRule type="containsText" dxfId="55" priority="60" stopIfTrue="1" operator="containsText" text="CUMPLIDA - EFECTIVA">
      <formula>NOT(ISERROR(SEARCH("CUMPLIDA - EFECTIVA",P86)))</formula>
    </cfRule>
  </conditionalFormatting>
  <conditionalFormatting sqref="P88">
    <cfRule type="containsText" dxfId="54" priority="51" operator="containsText" text="CUMPLIDA - INEFECTIVA">
      <formula>NOT(ISERROR(SEARCH("CUMPLIDA - INEFECTIVA",P88)))</formula>
    </cfRule>
    <cfRule type="containsText" dxfId="53" priority="52" operator="containsText" text="ABIERTA">
      <formula>NOT(ISERROR(SEARCH("ABIERTA",P88)))</formula>
    </cfRule>
    <cfRule type="containsText" dxfId="52" priority="53" operator="containsText" text="CUMPLIDA - PENDIENTE EFECTIVIDAD">
      <formula>NOT(ISERROR(SEARCH("CUMPLIDA - PENDIENTE EFECTIVIDAD",P88)))</formula>
    </cfRule>
    <cfRule type="containsText" dxfId="51" priority="54" operator="containsText" text="INCUMPLIDA - VENCIDA">
      <formula>NOT(ISERROR(SEARCH("INCUMPLIDA - VENCIDA",P88)))</formula>
    </cfRule>
    <cfRule type="containsText" dxfId="50" priority="55" stopIfTrue="1" operator="containsText" text="CUMPLIDA - EFECTIVA">
      <formula>NOT(ISERROR(SEARCH("CUMPLIDA - EFECTIVA",P88)))</formula>
    </cfRule>
  </conditionalFormatting>
  <conditionalFormatting sqref="P90">
    <cfRule type="containsText" dxfId="49" priority="46" operator="containsText" text="CUMPLIDA - INEFECTIVA">
      <formula>NOT(ISERROR(SEARCH("CUMPLIDA - INEFECTIVA",P90)))</formula>
    </cfRule>
    <cfRule type="containsText" dxfId="48" priority="47" operator="containsText" text="ABIERTA">
      <formula>NOT(ISERROR(SEARCH("ABIERTA",P90)))</formula>
    </cfRule>
    <cfRule type="containsText" dxfId="47" priority="48" operator="containsText" text="CUMPLIDA - PENDIENTE EFECTIVIDAD">
      <formula>NOT(ISERROR(SEARCH("CUMPLIDA - PENDIENTE EFECTIVIDAD",P90)))</formula>
    </cfRule>
    <cfRule type="containsText" dxfId="46" priority="49" operator="containsText" text="INCUMPLIDA - VENCIDA">
      <formula>NOT(ISERROR(SEARCH("INCUMPLIDA - VENCIDA",P90)))</formula>
    </cfRule>
    <cfRule type="containsText" dxfId="45" priority="50" stopIfTrue="1" operator="containsText" text="CUMPLIDA - EFECTIVA">
      <formula>NOT(ISERROR(SEARCH("CUMPLIDA - EFECTIVA",P90)))</formula>
    </cfRule>
  </conditionalFormatting>
  <conditionalFormatting sqref="P92">
    <cfRule type="containsText" dxfId="44" priority="41" operator="containsText" text="CUMPLIDA - INEFECTIVA">
      <formula>NOT(ISERROR(SEARCH("CUMPLIDA - INEFECTIVA",P92)))</formula>
    </cfRule>
    <cfRule type="containsText" dxfId="43" priority="42" operator="containsText" text="ABIERTA">
      <formula>NOT(ISERROR(SEARCH("ABIERTA",P92)))</formula>
    </cfRule>
    <cfRule type="containsText" dxfId="42" priority="43" operator="containsText" text="CUMPLIDA - PENDIENTE EFECTIVIDAD">
      <formula>NOT(ISERROR(SEARCH("CUMPLIDA - PENDIENTE EFECTIVIDAD",P92)))</formula>
    </cfRule>
    <cfRule type="containsText" dxfId="41" priority="44" operator="containsText" text="INCUMPLIDA - VENCIDA">
      <formula>NOT(ISERROR(SEARCH("INCUMPLIDA - VENCIDA",P92)))</formula>
    </cfRule>
    <cfRule type="containsText" dxfId="40" priority="45" stopIfTrue="1" operator="containsText" text="CUMPLIDA - EFECTIVA">
      <formula>NOT(ISERROR(SEARCH("CUMPLIDA - EFECTIVA",P92)))</formula>
    </cfRule>
  </conditionalFormatting>
  <conditionalFormatting sqref="P95">
    <cfRule type="containsText" dxfId="39" priority="36" operator="containsText" text="CUMPLIDA - INEFECTIVA">
      <formula>NOT(ISERROR(SEARCH("CUMPLIDA - INEFECTIVA",P95)))</formula>
    </cfRule>
    <cfRule type="containsText" dxfId="38" priority="37" operator="containsText" text="ABIERTA">
      <formula>NOT(ISERROR(SEARCH("ABIERTA",P95)))</formula>
    </cfRule>
    <cfRule type="containsText" dxfId="37" priority="38" operator="containsText" text="CUMPLIDA - PENDIENTE EFECTIVIDAD">
      <formula>NOT(ISERROR(SEARCH("CUMPLIDA - PENDIENTE EFECTIVIDAD",P95)))</formula>
    </cfRule>
    <cfRule type="containsText" dxfId="36" priority="39" operator="containsText" text="INCUMPLIDA - VENCIDA">
      <formula>NOT(ISERROR(SEARCH("INCUMPLIDA - VENCIDA",P95)))</formula>
    </cfRule>
    <cfRule type="containsText" dxfId="35" priority="40" stopIfTrue="1" operator="containsText" text="CUMPLIDA - EFECTIVA">
      <formula>NOT(ISERROR(SEARCH("CUMPLIDA - EFECTIVA",P95)))</formula>
    </cfRule>
  </conditionalFormatting>
  <conditionalFormatting sqref="P97">
    <cfRule type="containsText" dxfId="34" priority="31" operator="containsText" text="CUMPLIDA - INEFECTIVA">
      <formula>NOT(ISERROR(SEARCH("CUMPLIDA - INEFECTIVA",P97)))</formula>
    </cfRule>
    <cfRule type="containsText" dxfId="33" priority="32" operator="containsText" text="ABIERTA">
      <formula>NOT(ISERROR(SEARCH("ABIERTA",P97)))</formula>
    </cfRule>
    <cfRule type="containsText" dxfId="32" priority="33" operator="containsText" text="CUMPLIDA - PENDIENTE EFECTIVIDAD">
      <formula>NOT(ISERROR(SEARCH("CUMPLIDA - PENDIENTE EFECTIVIDAD",P97)))</formula>
    </cfRule>
    <cfRule type="containsText" dxfId="31" priority="34" operator="containsText" text="INCUMPLIDA - VENCIDA">
      <formula>NOT(ISERROR(SEARCH("INCUMPLIDA - VENCIDA",P97)))</formula>
    </cfRule>
    <cfRule type="containsText" dxfId="30" priority="35" stopIfTrue="1" operator="containsText" text="CUMPLIDA - EFECTIVA">
      <formula>NOT(ISERROR(SEARCH("CUMPLIDA - EFECTIVA",P97)))</formula>
    </cfRule>
  </conditionalFormatting>
  <conditionalFormatting sqref="R90">
    <cfRule type="containsText" dxfId="29" priority="29" stopIfTrue="1" operator="containsText" text="CERRADO">
      <formula>NOT(ISERROR(SEARCH("CERRADO",R90)))</formula>
    </cfRule>
    <cfRule type="containsText" dxfId="28" priority="30" operator="containsText" text="ABIERTO">
      <formula>NOT(ISERROR(SEARCH("ABIERTO",R90)))</formula>
    </cfRule>
  </conditionalFormatting>
  <conditionalFormatting sqref="R84">
    <cfRule type="containsText" dxfId="27" priority="27" stopIfTrue="1" operator="containsText" text="CERRADO">
      <formula>NOT(ISERROR(SEARCH("CERRADO",R84)))</formula>
    </cfRule>
    <cfRule type="containsText" dxfId="26" priority="28" operator="containsText" text="ABIERTO">
      <formula>NOT(ISERROR(SEARCH("ABIERTO",R84)))</formula>
    </cfRule>
  </conditionalFormatting>
  <conditionalFormatting sqref="R77">
    <cfRule type="containsText" dxfId="25" priority="25" stopIfTrue="1" operator="containsText" text="CERRADO">
      <formula>NOT(ISERROR(SEARCH("CERRADO",R77)))</formula>
    </cfRule>
    <cfRule type="containsText" dxfId="24" priority="26" operator="containsText" text="ABIERTO">
      <formula>NOT(ISERROR(SEARCH("ABIERTO",R77)))</formula>
    </cfRule>
  </conditionalFormatting>
  <conditionalFormatting sqref="R70">
    <cfRule type="containsText" dxfId="23" priority="23" stopIfTrue="1" operator="containsText" text="CERRADO">
      <formula>NOT(ISERROR(SEARCH("CERRADO",R70)))</formula>
    </cfRule>
    <cfRule type="containsText" dxfId="22" priority="24" operator="containsText" text="ABIERTO">
      <formula>NOT(ISERROR(SEARCH("ABIERTO",R70)))</formula>
    </cfRule>
  </conditionalFormatting>
  <conditionalFormatting sqref="R62">
    <cfRule type="containsText" dxfId="21" priority="21" stopIfTrue="1" operator="containsText" text="CERRADO">
      <formula>NOT(ISERROR(SEARCH("CERRADO",R62)))</formula>
    </cfRule>
    <cfRule type="containsText" dxfId="20" priority="22" operator="containsText" text="ABIERTO">
      <formula>NOT(ISERROR(SEARCH("ABIERTO",R62)))</formula>
    </cfRule>
  </conditionalFormatting>
  <conditionalFormatting sqref="R52">
    <cfRule type="containsText" dxfId="19" priority="19" stopIfTrue="1" operator="containsText" text="CERRADO">
      <formula>NOT(ISERROR(SEARCH("CERRADO",R52)))</formula>
    </cfRule>
    <cfRule type="containsText" dxfId="18" priority="20" operator="containsText" text="ABIERTO">
      <formula>NOT(ISERROR(SEARCH("ABIERTO",R52)))</formula>
    </cfRule>
  </conditionalFormatting>
  <conditionalFormatting sqref="R44">
    <cfRule type="containsText" dxfId="17" priority="17" stopIfTrue="1" operator="containsText" text="CERRADO">
      <formula>NOT(ISERROR(SEARCH("CERRADO",R44)))</formula>
    </cfRule>
    <cfRule type="containsText" dxfId="16" priority="18" operator="containsText" text="ABIERTO">
      <formula>NOT(ISERROR(SEARCH("ABIERTO",R44)))</formula>
    </cfRule>
  </conditionalFormatting>
  <conditionalFormatting sqref="R6">
    <cfRule type="containsText" dxfId="15" priority="1" stopIfTrue="1" operator="containsText" text="CERRADO">
      <formula>NOT(ISERROR(SEARCH("CERRADO",R6)))</formula>
    </cfRule>
    <cfRule type="containsText" dxfId="14" priority="2" operator="containsText" text="ABIERTO">
      <formula>NOT(ISERROR(SEARCH("ABIERTO",R6)))</formula>
    </cfRule>
  </conditionalFormatting>
  <conditionalFormatting sqref="R37">
    <cfRule type="containsText" dxfId="13" priority="15" stopIfTrue="1" operator="containsText" text="CERRADO">
      <formula>NOT(ISERROR(SEARCH("CERRADO",R37)))</formula>
    </cfRule>
    <cfRule type="containsText" dxfId="12" priority="16" operator="containsText" text="ABIERTO">
      <formula>NOT(ISERROR(SEARCH("ABIERTO",R37)))</formula>
    </cfRule>
  </conditionalFormatting>
  <conditionalFormatting sqref="R28">
    <cfRule type="containsText" dxfId="11" priority="13" stopIfTrue="1" operator="containsText" text="CERRADO">
      <formula>NOT(ISERROR(SEARCH("CERRADO",R28)))</formula>
    </cfRule>
    <cfRule type="containsText" dxfId="10" priority="14" operator="containsText" text="ABIERTO">
      <formula>NOT(ISERROR(SEARCH("ABIERTO",R28)))</formula>
    </cfRule>
  </conditionalFormatting>
  <conditionalFormatting sqref="R23">
    <cfRule type="containsText" dxfId="9" priority="11" stopIfTrue="1" operator="containsText" text="CERRADO">
      <formula>NOT(ISERROR(SEARCH("CERRADO",R23)))</formula>
    </cfRule>
    <cfRule type="containsText" dxfId="8" priority="12" operator="containsText" text="ABIERTO">
      <formula>NOT(ISERROR(SEARCH("ABIERTO",R23)))</formula>
    </cfRule>
  </conditionalFormatting>
  <conditionalFormatting sqref="R20">
    <cfRule type="containsText" dxfId="7" priority="9" stopIfTrue="1" operator="containsText" text="CERRADO">
      <formula>NOT(ISERROR(SEARCH("CERRADO",R20)))</formula>
    </cfRule>
    <cfRule type="containsText" dxfId="6" priority="10" operator="containsText" text="ABIERTO">
      <formula>NOT(ISERROR(SEARCH("ABIERTO",R20)))</formula>
    </cfRule>
  </conditionalFormatting>
  <conditionalFormatting sqref="R18">
    <cfRule type="containsText" dxfId="5" priority="7" stopIfTrue="1" operator="containsText" text="CERRADO">
      <formula>NOT(ISERROR(SEARCH("CERRADO",R18)))</formula>
    </cfRule>
    <cfRule type="containsText" dxfId="4" priority="8" operator="containsText" text="ABIERTO">
      <formula>NOT(ISERROR(SEARCH("ABIERTO",R18)))</formula>
    </cfRule>
  </conditionalFormatting>
  <conditionalFormatting sqref="R16">
    <cfRule type="containsText" dxfId="3" priority="5" stopIfTrue="1" operator="containsText" text="CERRADO">
      <formula>NOT(ISERROR(SEARCH("CERRADO",R16)))</formula>
    </cfRule>
    <cfRule type="containsText" dxfId="2" priority="6" operator="containsText" text="ABIERTO">
      <formula>NOT(ISERROR(SEARCH("ABIERTO",R16)))</formula>
    </cfRule>
  </conditionalFormatting>
  <conditionalFormatting sqref="R10">
    <cfRule type="containsText" dxfId="1" priority="3" stopIfTrue="1" operator="containsText" text="CERRADO">
      <formula>NOT(ISERROR(SEARCH("CERRADO",R10)))</formula>
    </cfRule>
    <cfRule type="containsText" dxfId="0" priority="4" operator="containsText" text="ABIERTO">
      <formula>NOT(ISERROR(SEARCH("ABIERTO",R10)))</formula>
    </cfRule>
  </conditionalFormatting>
  <dataValidations count="3">
    <dataValidation type="list" allowBlank="1" showInputMessage="1" showErrorMessage="1" sqref="H41 H25:H26 H99:H1048576 H6:H8 H20:H21 H10:H13 H30:H31 H23 H33:H34 H28 H37:H39">
      <formula1>#REF!</formula1>
    </dataValidation>
    <dataValidation type="list" allowBlank="1" showInputMessage="1" showErrorMessage="1" sqref="P1:P3 P5:P1048576">
      <formula1>$A$101:$A$106</formula1>
    </dataValidation>
    <dataValidation type="list" allowBlank="1" showInputMessage="1" showErrorMessage="1" sqref="R1:R3 R94:R1048576 R89:R90 R83:R84 R69:R77 R61:R62 R5:R6 R9:R10 R15:R20 R22:R28 R36:R37 R42:R52">
      <formula1>$A$110:$A$111</formula1>
    </dataValidation>
  </dataValidations>
  <hyperlinks>
    <hyperlink ref="F49" r:id="rId1" display="about:blank"/>
  </hyperlinks>
  <printOptions horizontalCentered="1"/>
  <pageMargins left="0.39370078740157483" right="0.39370078740157483" top="0.39370078740157483" bottom="0.39370078740157483" header="0" footer="0"/>
  <pageSetup scale="34" fitToHeight="0" orientation="landscape"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INDICE</vt:lpstr>
      <vt:lpstr>2.DER</vt:lpstr>
      <vt:lpstr>12.SIG</vt:lpstr>
      <vt:lpstr>'12.SIG'!Área_de_impresión</vt:lpstr>
      <vt:lpstr>'2.DER'!Área_de_impresión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Maicol Stiven Zipamocha Murcia</dc:creator>
  <cp:lastModifiedBy>Maicol Stiven Zipamocha Murcia</cp:lastModifiedBy>
  <dcterms:created xsi:type="dcterms:W3CDTF">2023-06-13T14:56:18Z</dcterms:created>
  <dcterms:modified xsi:type="dcterms:W3CDTF">2023-06-22T17:04:56Z</dcterms:modified>
</cp:coreProperties>
</file>