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col.zipamocha\OneDrive - Agencia de Desarrollo Rural-ADR\2023\5. SEGUIMIENTO PLANES DE MEJORA\C-COMUNICACIÓN\"/>
    </mc:Choice>
  </mc:AlternateContent>
  <bookViews>
    <workbookView xWindow="0" yWindow="0" windowWidth="28800" windowHeight="12135"/>
  </bookViews>
  <sheets>
    <sheet name="INDI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_SE" localSheetId="0">#REF!</definedName>
    <definedName name="_1_SE">#REF!</definedName>
    <definedName name="_xlnm._FilterDatabase" localSheetId="0" hidden="1">INDICE!$B$7:$O$7</definedName>
    <definedName name="A" localSheetId="0">#REF!</definedName>
    <definedName name="A">#REF!</definedName>
    <definedName name="AA" localSheetId="0">#REF!</definedName>
    <definedName name="AA">#REF!</definedName>
    <definedName name="accion" localSheetId="0">#REF!</definedName>
    <definedName name="accion">#REF!</definedName>
    <definedName name="ACCIONES" localSheetId="0">#REF!</definedName>
    <definedName name="ACCIONES">#REF!</definedName>
    <definedName name="ACTIVIDADES_DE_GESTION_Y_CONTROL" localSheetId="0">#REF!</definedName>
    <definedName name="ACTIVIDADES_DE_GESTION_Y_CONTROL">#REF!</definedName>
    <definedName name="AGENTE" localSheetId="0">#REF!</definedName>
    <definedName name="AGENTE">#REF!</definedName>
    <definedName name="AREA_IMPACTO" localSheetId="0">#REF!</definedName>
    <definedName name="AREA_IMPACTO">#REF!</definedName>
    <definedName name="AREAS_IMPACTO" localSheetId="0">#REF!</definedName>
    <definedName name="AREAS_IMPACTO">#REF!</definedName>
    <definedName name="asdf" localSheetId="0">#REF!</definedName>
    <definedName name="asdf">#REF!</definedName>
    <definedName name="ASUNTOS_TECNICOS" localSheetId="0">#REF!</definedName>
    <definedName name="ASUNTOS_TECNICOS">#REF!</definedName>
    <definedName name="ASUNTOS_TECNOLOGICOS" localSheetId="0">#REF!</definedName>
    <definedName name="ASUNTOS_TECNOLOGICOS">#REF!</definedName>
    <definedName name="B" localSheetId="0">#REF!</definedName>
    <definedName name="B">#REF!</definedName>
    <definedName name="BASE_DE_ACTIVOS_Y_RECURSOS_DE_LA_ORGANIZACIÓN" localSheetId="0">#REF!</definedName>
    <definedName name="BASE_DE_ACTIVOS_Y_RECURSOS_DE_LA_ORGANIZACIÓN">#REF!</definedName>
    <definedName name="CALIF">'[1]BASE OCULTAR'!$C$6:$D$107</definedName>
    <definedName name="CALIFICACION" localSheetId="0">#REF!</definedName>
    <definedName name="CALIFICACION">#REF!</definedName>
    <definedName name="CANAL_DE_DISTRIBUCION">[2]DATOS!$C$16:$C$27</definedName>
    <definedName name="CAUSA" localSheetId="0">#REF!</definedName>
    <definedName name="CAUSA">#REF!</definedName>
    <definedName name="CAUSAS">[3]CAUSAS!$C$6:$O$11</definedName>
    <definedName name="CAUSASDERIESGO" localSheetId="0">#REF!</definedName>
    <definedName name="CAUSASDERIESGO">#REF!</definedName>
    <definedName name="CAUSASDERIESGO1" localSheetId="0">#REF!</definedName>
    <definedName name="CAUSASDERIESGO1">#REF!</definedName>
    <definedName name="CIRCUNSTANCIAS_ECONOMICAS_Y_DE_MERCADO" localSheetId="0">#REF!</definedName>
    <definedName name="CIRCUNSTANCIAS_ECONOMICAS_Y_DE_MERCADO">#REF!</definedName>
    <definedName name="CIRCUNSTANCIAS_ECONOMICAS_Y_DEL_ESTADO" localSheetId="0">#REF!</definedName>
    <definedName name="CIRCUNSTANCIAS_ECONOMICAS_Y_DEL_ESTADO">#REF!</definedName>
    <definedName name="CIRCUNSTANCIAS_POLITICAS_Y_LEGISLATIVAS" localSheetId="0">#REF!</definedName>
    <definedName name="CIRCUNSTANCIAS_POLITICAS_Y_LEGISLATIVAS">#REF!</definedName>
    <definedName name="CIRCUNSTANCIAS_POLITICAS_Y_LEGISSLATIVAS" localSheetId="0">#REF!</definedName>
    <definedName name="CIRCUNSTANCIAS_POLITICAS_Y_LEGISSLATIVAS">#REF!</definedName>
    <definedName name="CLAVE" localSheetId="0">#REF!</definedName>
    <definedName name="CLAVE">#REF!</definedName>
    <definedName name="CLAVECAUSA">[3]CAUSAS!$C$12:$O$12</definedName>
    <definedName name="CLAVECONT" localSheetId="0">#REF!</definedName>
    <definedName name="CLAVECONT">#REF!</definedName>
    <definedName name="CLAVECONTROL">'[3]NO BORRAR'!$B$41:$B$57</definedName>
    <definedName name="CLAVEOBJ" localSheetId="0">#REF!</definedName>
    <definedName name="CLAVEOBJ">#REF!</definedName>
    <definedName name="CLAVEPOL" localSheetId="0">#REF!</definedName>
    <definedName name="CLAVEPOL">#REF!</definedName>
    <definedName name="CLAVEPOLITICA">'[3]NO BORRAR'!$B$3:$B$17</definedName>
    <definedName name="CLAVEPROC" localSheetId="0">#REF!</definedName>
    <definedName name="CLAVEPROC">#REF!</definedName>
    <definedName name="CLAVEPROCEDIMIENTO">'[3]NO BORRAR'!$B$22:$B$38</definedName>
    <definedName name="CLAVERIESGO" localSheetId="0">#REF!</definedName>
    <definedName name="CLAVERIESGO">#REF!</definedName>
    <definedName name="CLIENTE" localSheetId="0">#REF!</definedName>
    <definedName name="CLIENTE">#REF!</definedName>
    <definedName name="CLIENTES" localSheetId="0">#REF!</definedName>
    <definedName name="CLIENTES">#REF!</definedName>
    <definedName name="CODIGO" localSheetId="0">#REF!</definedName>
    <definedName name="CODIGO">#REF!</definedName>
    <definedName name="CODIGO_RIESGO" localSheetId="0">#REF!</definedName>
    <definedName name="CODIGO_RIESGO">#REF!</definedName>
    <definedName name="CODIGO1" localSheetId="0">#REF!</definedName>
    <definedName name="CODIGO1">#REF!</definedName>
    <definedName name="COMPORTAMIENTO_HUMANO" localSheetId="0">#REF!</definedName>
    <definedName name="COMPORTAMIENTO_HUMANO">#REF!</definedName>
    <definedName name="COMPORTAMIENTO_ORGANIZACIONAL" localSheetId="0">#REF!</definedName>
    <definedName name="COMPORTAMIENTO_ORGANIZACIONAL">#REF!</definedName>
    <definedName name="CONFLICTOS_SOCIALES" localSheetId="0">#REF!</definedName>
    <definedName name="CONFLICTOS_SOCIALES">#REF!</definedName>
    <definedName name="CONTEXTO_ECONOMICO_DE_MERCADO" localSheetId="0">#REF!</definedName>
    <definedName name="CONTEXTO_ECONOMICO_DE_MERCADO">#REF!</definedName>
    <definedName name="CONTEXTO_POLITICO" localSheetId="0">#REF!</definedName>
    <definedName name="CONTEXTO_POLITICO">#REF!</definedName>
    <definedName name="CONTROL">'[3]NO BORRAR'!$C$41:$C$53</definedName>
    <definedName name="CONTROLES" localSheetId="0">#REF!</definedName>
    <definedName name="CONTROLES">#REF!</definedName>
    <definedName name="COSTO_DE_ACTIVIDADES" localSheetId="0">#REF!</definedName>
    <definedName name="COSTO_DE_ACTIVIDADES">#REF!</definedName>
    <definedName name="CRONOGRAMA_DE_ACTIVIDADES" localSheetId="0">#REF!</definedName>
    <definedName name="CRONOGRAMA_DE_ACTIVIDADES">#REF!</definedName>
    <definedName name="Cual_serà_el_nombre_del_procedimiento?" localSheetId="0">#REF!</definedName>
    <definedName name="Cual_serà_el_nombre_del_procedimiento?">#REF!</definedName>
    <definedName name="DAÑOS_A_ACTIVOS" localSheetId="0">#REF!</definedName>
    <definedName name="DAÑOS_A_ACTIVOS">#REF!</definedName>
    <definedName name="DESEMPEÑO" localSheetId="0">#REF!</definedName>
    <definedName name="DESEMPEÑO">#REF!</definedName>
    <definedName name="DIRECCION_ACTIVIDADES_MARITIMAS" localSheetId="0">#REF!</definedName>
    <definedName name="DIRECCION_ACTIVIDADES_MARITIMAS">#REF!</definedName>
    <definedName name="EFECTORIESGO1" localSheetId="0">#REF!</definedName>
    <definedName name="EFECTORIESGO1">#REF!</definedName>
    <definedName name="EJECUCION_Y__ADMINISTRACION_DEL_PROCESO" localSheetId="0">#REF!</definedName>
    <definedName name="EJECUCION_Y__ADMINISTRACION_DEL_PROCESO">#REF!</definedName>
    <definedName name="EJECUCION_Y_ADMINISTRACION_DEL_PROCESO" localSheetId="0">#REF!</definedName>
    <definedName name="EJECUCION_Y_ADMINISTRACION_DEL_PROCESO">#REF!</definedName>
    <definedName name="ENTORNO" localSheetId="0">#REF!</definedName>
    <definedName name="ENTORNO">#REF!</definedName>
    <definedName name="ESTABILIDAD_POLITICA" localSheetId="0">#REF!</definedName>
    <definedName name="ESTABILIDAD_POLITICA">#REF!</definedName>
    <definedName name="EVENTOS" localSheetId="0">#REF!</definedName>
    <definedName name="EVENTOS">#REF!</definedName>
    <definedName name="EVENTOS_NATUALES" localSheetId="0">#REF!</definedName>
    <definedName name="EVENTOS_NATUALES">#REF!</definedName>
    <definedName name="EVENTOS_NATURALES" localSheetId="0">#REF!</definedName>
    <definedName name="EVENTOS_NATURALES">#REF!</definedName>
    <definedName name="EVENTOS_NATURALES_" localSheetId="0">#REF!</definedName>
    <definedName name="EVENTOS_NATURALES_">#REF!</definedName>
    <definedName name="FACTOR">[2]DATOS!$A$16:$E$16</definedName>
    <definedName name="FACTOR_DEL_RIESGO">[4]FUENTES!$A$2:$A$10</definedName>
    <definedName name="FACTORES" localSheetId="0">#REF!</definedName>
    <definedName name="FACTORES">#REF!</definedName>
    <definedName name="FALLAS_TECNOLOGICAS" localSheetId="0">#REF!</definedName>
    <definedName name="FALLAS_TECNOLOGICAS">#REF!</definedName>
    <definedName name="FRAUD_EXTERNO" localSheetId="0">#REF!</definedName>
    <definedName name="FRAUD_EXTERNO">#REF!</definedName>
    <definedName name="FRAUDE_EXTERNO" localSheetId="0">#REF!</definedName>
    <definedName name="FRAUDE_EXTERNO">#REF!</definedName>
    <definedName name="FRAUDE_INTERNO" localSheetId="0">#REF!</definedName>
    <definedName name="FRAUDE_INTERNO">#REF!</definedName>
    <definedName name="FRECUENCIA" localSheetId="0">#REF!</definedName>
    <definedName name="FRECUENCIA">#REF!</definedName>
    <definedName name="FUENTE" localSheetId="0">#REF!</definedName>
    <definedName name="FUENTE">#REF!</definedName>
    <definedName name="FUENTES_DE_RIESGO" localSheetId="0">#REF!</definedName>
    <definedName name="FUENTES_DE_RIESGO">#REF!</definedName>
    <definedName name="FUENTES_RIESGO" localSheetId="0">#REF!</definedName>
    <definedName name="FUENTES_RIESGO">#REF!</definedName>
    <definedName name="GENTE" localSheetId="0">#REF!</definedName>
    <definedName name="GENTE">#REF!</definedName>
    <definedName name="GESTION" localSheetId="0">#REF!</definedName>
    <definedName name="GESTION">#REF!</definedName>
    <definedName name="GESTION_CONTROL" localSheetId="0">#REF!</definedName>
    <definedName name="GESTION_CONTROL">#REF!</definedName>
    <definedName name="GESTION_TECNICA" localSheetId="0">#REF!</definedName>
    <definedName name="GESTION_TECNICA">#REF!</definedName>
    <definedName name="GRAVEDAD" localSheetId="0">#REF!</definedName>
    <definedName name="GRAVEDAD">#REF!</definedName>
    <definedName name="IMPACTO" localSheetId="0">#REF!</definedName>
    <definedName name="IMPACTO">#REF!</definedName>
    <definedName name="IMPACTORIESGO" localSheetId="0">#REF!</definedName>
    <definedName name="IMPACTORIESGO">#REF!</definedName>
    <definedName name="INGRESOS_Y_DERECHOS" localSheetId="0">#REF!</definedName>
    <definedName name="INGRESOS_Y_DERECHOS">#REF!</definedName>
    <definedName name="INSTALACIONES" localSheetId="0">#REF!</definedName>
    <definedName name="INSTALACIONES">#REF!</definedName>
    <definedName name="INSTALACIONES_" localSheetId="0">#REF!</definedName>
    <definedName name="INSTALACIONES_">#REF!</definedName>
    <definedName name="INTANGIBLES" localSheetId="0">#REF!</definedName>
    <definedName name="INTANGIBLES">#REF!</definedName>
    <definedName name="LEGAL" localSheetId="0">#REF!</definedName>
    <definedName name="LEGAL">#REF!</definedName>
    <definedName name="LET" localSheetId="0">#REF!</definedName>
    <definedName name="LET">#REF!</definedName>
    <definedName name="MACROPROCESO" localSheetId="0">#REF!</definedName>
    <definedName name="MACROPROCESO">#REF!</definedName>
    <definedName name="MERCADO" localSheetId="0">#REF!</definedName>
    <definedName name="MERCADO">#REF!</definedName>
    <definedName name="NN" localSheetId="0">#REF!</definedName>
    <definedName name="NN">#REF!</definedName>
    <definedName name="NOMBRE_RIESGO" localSheetId="0">#REF!</definedName>
    <definedName name="NOMBRE_RIESGO">#REF!</definedName>
    <definedName name="NUM" localSheetId="0">#REF!</definedName>
    <definedName name="NUM">#REF!</definedName>
    <definedName name="OBJETIVOS" localSheetId="0">#REF!</definedName>
    <definedName name="OBJETIVOS">#REF!</definedName>
    <definedName name="OPERACIÓN">[2]DATOS!$E$16:$E$27</definedName>
    <definedName name="OTROS" localSheetId="0">#REF!</definedName>
    <definedName name="OTROS">#REF!</definedName>
    <definedName name="PERSONA" localSheetId="0">#REF!</definedName>
    <definedName name="PERSONA">#REF!</definedName>
    <definedName name="PERSONAS" localSheetId="0">#REF!</definedName>
    <definedName name="PERSONAS">#REF!</definedName>
    <definedName name="PESO" localSheetId="0">#REF!</definedName>
    <definedName name="PESO">#REF!</definedName>
    <definedName name="POLITICA">'[3]NO BORRAR'!$C$3:$C$17</definedName>
    <definedName name="POLITICAS_GUBERNAMENTALES" localSheetId="0">#REF!</definedName>
    <definedName name="POLITICAS_GUBERNAMENTALES">#REF!</definedName>
    <definedName name="PROCEDIMIENTO" localSheetId="0">#REF!</definedName>
    <definedName name="PROCEDIMIENTO">#REF!</definedName>
    <definedName name="PROCESO" localSheetId="0">#REF!</definedName>
    <definedName name="PROCESO">#REF!</definedName>
    <definedName name="PROCESOS">[2]DATOS!$A$4:$A$7</definedName>
    <definedName name="PRODUCTO">[2]DATOS!$D$16:$D$27</definedName>
    <definedName name="PUNTAJE" localSheetId="0">#REF!</definedName>
    <definedName name="PUNTAJE">#REF!</definedName>
    <definedName name="PUNTAJEF" localSheetId="0">#REF!</definedName>
    <definedName name="PUNTAJEF">#REF!</definedName>
    <definedName name="PUNTAJEG" localSheetId="0">#REF!</definedName>
    <definedName name="PUNTAJEG">#REF!</definedName>
    <definedName name="q" localSheetId="0">#REF!</definedName>
    <definedName name="q">#REF!</definedName>
    <definedName name="RELACIONADO" localSheetId="0">#REF!</definedName>
    <definedName name="RELACIONADO">#REF!</definedName>
    <definedName name="RELACIONADOCON" localSheetId="0">#REF!</definedName>
    <definedName name="RELACIONADOCON">#REF!</definedName>
    <definedName name="RELACIONADOS_INSTALACIONES" localSheetId="0">#REF!</definedName>
    <definedName name="RELACIONADOS_INSTALACIONES">#REF!</definedName>
    <definedName name="RELACIONES_CON_EL_CLIENTE" localSheetId="0">#REF!</definedName>
    <definedName name="RELACIONES_CON_EL_CLIENTE">#REF!</definedName>
    <definedName name="RELACIONES_CON_EL_USUARIO" localSheetId="0">#REF!</definedName>
    <definedName name="RELACIONES_CON_EL_USUARIO">#REF!</definedName>
    <definedName name="RELACIONES_CON_EL_USUSARIO" localSheetId="0">#REF!</definedName>
    <definedName name="RELACIONES_CON_EL_USUSARIO">#REF!</definedName>
    <definedName name="RELACIONES_CON_USUARIO" localSheetId="0">#REF!</definedName>
    <definedName name="RELACIONES_CON_USUARIO">#REF!</definedName>
    <definedName name="RELACIONES_LABORALES" localSheetId="0">#REF!</definedName>
    <definedName name="RELACIONES_LABORALES">#REF!</definedName>
    <definedName name="RESPUESTA">'[3]NO BORRAR'!$G$1:$G$5</definedName>
    <definedName name="RIESGO_ASOCIADO" localSheetId="0">#REF!</definedName>
    <definedName name="RIESGO_ASOCIADO">#REF!</definedName>
    <definedName name="RIESGO_ASOCIADO_POR_CAUSA">[4]FUENTES!$A$11:$A$15</definedName>
    <definedName name="RIESGO_ASOCIADO_POR_IMPACTO">[4]FUENTES!$A$17:$A$22</definedName>
    <definedName name="RIESGOESPECIFICO" localSheetId="0">#REF!</definedName>
    <definedName name="RIESGOESPECIFICO">#REF!</definedName>
    <definedName name="RIESGOESPECIFICO2" localSheetId="0">#REF!</definedName>
    <definedName name="RIESGOESPECIFICO2">#REF!</definedName>
    <definedName name="RIESGOS" localSheetId="0">#REF!</definedName>
    <definedName name="RIESGOS">#REF!</definedName>
    <definedName name="SE" localSheetId="0">#REF!</definedName>
    <definedName name="SE">#REF!</definedName>
    <definedName name="SI_NO">'[5]NO BORRAR'!$F$1:$F$2</definedName>
    <definedName name="SINO" localSheetId="0">#REF!</definedName>
    <definedName name="SINO">#REF!</definedName>
    <definedName name="SISTEMAS" localSheetId="0">#REF!</definedName>
    <definedName name="SISTEMAS">#REF!</definedName>
    <definedName name="SISTEMAS_DE_INFORMACION" localSheetId="0">#REF!</definedName>
    <definedName name="SISTEMAS_DE_INFORMACION">#REF!</definedName>
    <definedName name="TECNOLOGIA" localSheetId="0">#REF!</definedName>
    <definedName name="TECNOLOGIA">#REF!</definedName>
    <definedName name="TECNOLOGIA_" localSheetId="0">#REF!</definedName>
    <definedName name="TECNOLOGIA_">#REF!</definedName>
    <definedName name="TIPOACCION">'[3]NO BORRAR'!$I$1:$I$9</definedName>
    <definedName name="TOTAL_PUNTAJE_RIESGO" localSheetId="0">#REF!</definedName>
    <definedName name="TOTAL_PUNTAJE_RIESGO">#REF!</definedName>
    <definedName name="TRATAMIENTO" localSheetId="0">#REF!</definedName>
    <definedName name="TRATAMIENTO">#REF!</definedName>
    <definedName name="TRATAMIENTO_RIESGO">'[5]NO BORRAR'!$G$1:$G$5</definedName>
    <definedName name="USUARIO" localSheetId="0">#REF!</definedName>
    <definedName name="USUARIO">#REF!</definedName>
    <definedName name="VALORES_ETICOS" localSheetId="0">#REF!</definedName>
    <definedName name="VALORES_ETICOS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ona" localSheetId="0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" i="1" l="1"/>
  <c r="P51" i="1" l="1"/>
  <c r="P50" i="1"/>
  <c r="P49" i="1"/>
  <c r="P35" i="1" l="1"/>
  <c r="P68" i="1"/>
  <c r="P33" i="1"/>
  <c r="P32" i="1"/>
  <c r="P31" i="1"/>
  <c r="P29" i="1"/>
  <c r="P28" i="1"/>
  <c r="P27" i="1"/>
  <c r="P46" i="1"/>
  <c r="P45" i="1"/>
  <c r="P44" i="1"/>
  <c r="P43" i="1"/>
  <c r="P42" i="1"/>
  <c r="P41" i="1"/>
  <c r="P40" i="1"/>
  <c r="P39" i="1"/>
  <c r="P38" i="1"/>
  <c r="P37" i="1"/>
  <c r="O25" i="1" l="1"/>
  <c r="N25" i="1"/>
  <c r="L25" i="1"/>
  <c r="J25" i="1"/>
  <c r="I25" i="1"/>
  <c r="H25" i="1"/>
  <c r="G25" i="1"/>
  <c r="F25" i="1"/>
  <c r="O24" i="1"/>
  <c r="N24" i="1"/>
  <c r="M24" i="1"/>
  <c r="L24" i="1"/>
  <c r="J24" i="1"/>
  <c r="I24" i="1"/>
  <c r="H24" i="1"/>
  <c r="F24" i="1"/>
  <c r="O23" i="1"/>
  <c r="N23" i="1"/>
  <c r="M23" i="1"/>
  <c r="L23" i="1"/>
  <c r="J23" i="1"/>
  <c r="I23" i="1"/>
  <c r="H23" i="1"/>
  <c r="G23" i="1"/>
  <c r="O22" i="1"/>
  <c r="N22" i="1"/>
  <c r="M22" i="1"/>
  <c r="L22" i="1"/>
  <c r="J22" i="1"/>
  <c r="I22" i="1"/>
  <c r="H22" i="1"/>
  <c r="G22" i="1"/>
  <c r="O21" i="1"/>
  <c r="N21" i="1"/>
  <c r="M21" i="1"/>
  <c r="L21" i="1"/>
  <c r="J21" i="1"/>
  <c r="I21" i="1"/>
  <c r="H21" i="1"/>
  <c r="G21" i="1"/>
  <c r="O20" i="1"/>
  <c r="N20" i="1"/>
  <c r="M20" i="1"/>
  <c r="L20" i="1"/>
  <c r="J20" i="1"/>
  <c r="I20" i="1"/>
  <c r="H20" i="1"/>
  <c r="G20" i="1"/>
  <c r="O19" i="1"/>
  <c r="N19" i="1"/>
  <c r="M19" i="1"/>
  <c r="L19" i="1"/>
  <c r="J19" i="1"/>
  <c r="I19" i="1"/>
  <c r="H19" i="1"/>
  <c r="G19" i="1"/>
  <c r="F19" i="1"/>
  <c r="O18" i="1"/>
  <c r="N18" i="1"/>
  <c r="M18" i="1"/>
  <c r="L18" i="1"/>
  <c r="J18" i="1"/>
  <c r="I18" i="1"/>
  <c r="H18" i="1"/>
  <c r="G18" i="1"/>
  <c r="F18" i="1"/>
  <c r="O17" i="1"/>
  <c r="N17" i="1"/>
  <c r="M17" i="1"/>
  <c r="L17" i="1"/>
  <c r="J17" i="1"/>
  <c r="I17" i="1"/>
  <c r="H17" i="1"/>
  <c r="G17" i="1"/>
  <c r="F17" i="1"/>
  <c r="O16" i="1"/>
  <c r="N16" i="1"/>
  <c r="M16" i="1"/>
  <c r="L16" i="1"/>
  <c r="J16" i="1"/>
  <c r="I16" i="1"/>
  <c r="H16" i="1"/>
  <c r="G16" i="1"/>
  <c r="F16" i="1"/>
  <c r="O15" i="1"/>
  <c r="N15" i="1"/>
  <c r="M15" i="1"/>
  <c r="L15" i="1"/>
  <c r="J15" i="1"/>
  <c r="I15" i="1"/>
  <c r="H15" i="1"/>
  <c r="G15" i="1"/>
  <c r="F15" i="1"/>
  <c r="O14" i="1"/>
  <c r="N14" i="1"/>
  <c r="P72" i="1"/>
  <c r="M14" i="1"/>
  <c r="L14" i="1"/>
  <c r="J14" i="1"/>
  <c r="I14" i="1"/>
  <c r="H14" i="1"/>
  <c r="G14" i="1"/>
  <c r="F14" i="1"/>
  <c r="O13" i="1"/>
  <c r="N13" i="1"/>
  <c r="M13" i="1"/>
  <c r="L13" i="1"/>
  <c r="J13" i="1"/>
  <c r="I13" i="1"/>
  <c r="H13" i="1"/>
  <c r="G13" i="1"/>
  <c r="F13" i="1"/>
  <c r="O12" i="1"/>
  <c r="N12" i="1"/>
  <c r="M12" i="1"/>
  <c r="L12" i="1"/>
  <c r="J12" i="1"/>
  <c r="I12" i="1"/>
  <c r="H12" i="1"/>
  <c r="G12" i="1"/>
  <c r="F12" i="1"/>
  <c r="O11" i="1"/>
  <c r="N11" i="1"/>
  <c r="M11" i="1"/>
  <c r="J11" i="1"/>
  <c r="I11" i="1"/>
  <c r="H11" i="1"/>
  <c r="G11" i="1"/>
  <c r="O10" i="1"/>
  <c r="N10" i="1"/>
  <c r="M10" i="1"/>
  <c r="L10" i="1"/>
  <c r="J10" i="1"/>
  <c r="I10" i="1"/>
  <c r="H10" i="1"/>
  <c r="G10" i="1"/>
  <c r="O9" i="1"/>
  <c r="N9" i="1"/>
  <c r="M9" i="1"/>
  <c r="L9" i="1"/>
  <c r="J9" i="1"/>
  <c r="I9" i="1"/>
  <c r="H9" i="1"/>
  <c r="G9" i="1"/>
  <c r="F9" i="1"/>
  <c r="N72" i="1" l="1"/>
  <c r="F72" i="1"/>
  <c r="J72" i="1"/>
  <c r="G72" i="1"/>
  <c r="H72" i="1"/>
  <c r="O72" i="1"/>
  <c r="I72" i="1"/>
  <c r="L72" i="1"/>
  <c r="M72" i="1"/>
</calcChain>
</file>

<file path=xl/sharedStrings.xml><?xml version="1.0" encoding="utf-8"?>
<sst xmlns="http://schemas.openxmlformats.org/spreadsheetml/2006/main" count="112" uniqueCount="112">
  <si>
    <t>Indice Planes de Mejoramiento suscritos con la Oficina de Control Interno</t>
  </si>
  <si>
    <t>PROCESO / ACTIVIDAD AUDITADA</t>
  </si>
  <si>
    <t>INFORME</t>
  </si>
  <si>
    <t>CANTIDAD HALLAZGOS</t>
  </si>
  <si>
    <t>CANTIDAD ACCIÓN(ES)</t>
  </si>
  <si>
    <t>ESTADO ACCIONES</t>
  </si>
  <si>
    <t>ESTADO HALLAZGOS</t>
  </si>
  <si>
    <t>CUMPLIDA</t>
  </si>
  <si>
    <t>INCUMPLIDA Y VENCIDA</t>
  </si>
  <si>
    <t>ABIERTAS
VIGENTES</t>
  </si>
  <si>
    <t>INCALIFICABLE</t>
  </si>
  <si>
    <t>CERRADO</t>
  </si>
  <si>
    <t>ABIERTO</t>
  </si>
  <si>
    <t>HALLAZGOS NO ACEPTADOS</t>
  </si>
  <si>
    <t>EFECTIVA</t>
  </si>
  <si>
    <t>PENDIENTE DE EFECTIVIDAD</t>
  </si>
  <si>
    <t>INEFECTIVA</t>
  </si>
  <si>
    <t>Prestación y Apoyo al Servicio Público de Asistencia Técnica (ASI)</t>
  </si>
  <si>
    <t>OCI-2018-032</t>
  </si>
  <si>
    <t>Fortalecimiento a la Prestación del Servicio Público de Extensión Agropecuaria (EPSEA)</t>
  </si>
  <si>
    <t>OCI-2019-036</t>
  </si>
  <si>
    <t>OCI-2022-029</t>
  </si>
  <si>
    <t>Prestación y Apoyo del Servicio Público Adecuación de Tierras (ADT)</t>
  </si>
  <si>
    <t>OCI-2018-028</t>
  </si>
  <si>
    <t>OCI-2019-031</t>
  </si>
  <si>
    <t>OCI-2021-030</t>
  </si>
  <si>
    <t>OCI-2020-022</t>
  </si>
  <si>
    <t>OCI-2022-025</t>
  </si>
  <si>
    <t>Auditoría Especial - Inventario de Distritos de Adecuación de Tierras (INV DAT)</t>
  </si>
  <si>
    <t>OCI-2022-010</t>
  </si>
  <si>
    <t>Facturación   y   Recaudo   de   Tarifas  en   la Prestación   del   Servicio   Público   de Adecuación de Tierras (FACT&amp;REC)</t>
  </si>
  <si>
    <t>OCI-2022-015</t>
  </si>
  <si>
    <t>Estructuración y Formulación de Proyectos Integrales de Desarrollo Agropecuario y Rural (EFP)</t>
  </si>
  <si>
    <t>OCI-2018-016</t>
  </si>
  <si>
    <t>OCI-2020-014</t>
  </si>
  <si>
    <t>OCI-2022-011</t>
  </si>
  <si>
    <t>Implementación de Proyectos Integrales (IMP)</t>
  </si>
  <si>
    <t>OCI-2018-026</t>
  </si>
  <si>
    <t>OCI-2019-028</t>
  </si>
  <si>
    <t>OCI-2021-014</t>
  </si>
  <si>
    <t>OCI-2022-028</t>
  </si>
  <si>
    <t>Auditoría Interna -  Supervisión de Convenios de Cooperación Internacional (Superv Conv. Coop)</t>
  </si>
  <si>
    <t>OCI-2021-025</t>
  </si>
  <si>
    <t>Estructuración de Planes Integrales de Desarrollo Agropecuario y Rural (PID)</t>
  </si>
  <si>
    <t>OCI-2019-011</t>
  </si>
  <si>
    <t>VICPERESIDENCIA DE INTEGRACIÓN PRODUCTIVA</t>
  </si>
  <si>
    <t>Evaluación y Cofinanciación de Proyectos Integrales (ECC)</t>
  </si>
  <si>
    <t>OCI-2018-024</t>
  </si>
  <si>
    <t>OCI-2021-012</t>
  </si>
  <si>
    <t>OCI-2022-021</t>
  </si>
  <si>
    <t>Seguimiento y Control de los Proyectos Integrales (SCP)</t>
  </si>
  <si>
    <t>OCI-2018-029</t>
  </si>
  <si>
    <t>OCI-2019-030</t>
  </si>
  <si>
    <t>OCI-2021-026</t>
  </si>
  <si>
    <t>OCI-2022-030</t>
  </si>
  <si>
    <t>Banco de Proyectos (BcoPry)</t>
  </si>
  <si>
    <t>OCI-2019-017</t>
  </si>
  <si>
    <t>Promoción y Apoyo a la Asociatividad (PAA)</t>
  </si>
  <si>
    <t>OCI-2019-019</t>
  </si>
  <si>
    <t>OCI-2021-016</t>
  </si>
  <si>
    <t>VICPERESIDENCIA DE PROYECTOS</t>
  </si>
  <si>
    <t>SECRETARÍA GENERAL</t>
  </si>
  <si>
    <t>Participación y Atención al Ciudadano (PAC)</t>
  </si>
  <si>
    <t>OCI-2018-012</t>
  </si>
  <si>
    <t>OCI-2020-037</t>
  </si>
  <si>
    <t>Gestión Talento Humano (GTH)</t>
  </si>
  <si>
    <t>OCI-2018-017</t>
  </si>
  <si>
    <t>OCI-2020-032</t>
  </si>
  <si>
    <t>Gestión Financiera (FIN)</t>
  </si>
  <si>
    <t>OCI-2019-012</t>
  </si>
  <si>
    <t>OCI-2022-024</t>
  </si>
  <si>
    <t>Gestión Administrativa (GAD)</t>
  </si>
  <si>
    <t>OCI-2019-015</t>
  </si>
  <si>
    <t>OCI-2021-029</t>
  </si>
  <si>
    <t>Gestion Documental (DOC)</t>
  </si>
  <si>
    <t>OCI-2019-018</t>
  </si>
  <si>
    <t>OCI-2021-021</t>
  </si>
  <si>
    <t>Control Disciplinario Interno (CDI)</t>
  </si>
  <si>
    <t>OCI-2019-029</t>
  </si>
  <si>
    <t>VICEPRESIDENCIA DE GESTIÓN CONTRACTUAL</t>
  </si>
  <si>
    <t>Gestión Contractual (GCO)</t>
  </si>
  <si>
    <t>OCI-2018-035</t>
  </si>
  <si>
    <t>OCI-2021-017</t>
  </si>
  <si>
    <t>Auditoría Especial - Supervisión de Contratos (GCO)</t>
  </si>
  <si>
    <t>OCI-2019-032</t>
  </si>
  <si>
    <t>Direccionamiento Estratégico Institucional (DER)</t>
  </si>
  <si>
    <t>OCI-2018-011</t>
  </si>
  <si>
    <t>OCI-2020-038</t>
  </si>
  <si>
    <t>OCI-2021-028</t>
  </si>
  <si>
    <t>Administración del Sistema Integrado de Gestión (SIG)</t>
  </si>
  <si>
    <t>OCI-2018-033</t>
  </si>
  <si>
    <t>OCI-2021-024</t>
  </si>
  <si>
    <t>OFICINA JURÍDICA</t>
  </si>
  <si>
    <t>Asesoría y Defensa Jurídica (ADJ)</t>
  </si>
  <si>
    <t>OCI-2018-018</t>
  </si>
  <si>
    <t>OCI-2021-013</t>
  </si>
  <si>
    <t>Gestión de la Cartera generada con ocasión de la Prestación del Servicio Público de Adecuación de Tierras</t>
  </si>
  <si>
    <t>OFICINA DE COMUNICACIONES</t>
  </si>
  <si>
    <t>Gestión de las Comunicaciones (COM)</t>
  </si>
  <si>
    <t>OCI-2018-010</t>
  </si>
  <si>
    <t>OCI-2020-011</t>
  </si>
  <si>
    <t>OFICINA DE TECNOLOGÍAS DE LA INFORMACIÓN</t>
  </si>
  <si>
    <t>TOTAL</t>
  </si>
  <si>
    <t>VICPERESIDENCIA DE PROYECTOS Y OFICINA DE TECNOLOGÍAS DE LA INFORMACIÓN</t>
  </si>
  <si>
    <t>OFICINA JURÍDICA Y VICEPRESIDENCIA DE INTEGRACIÓN PRODUCTIVA</t>
  </si>
  <si>
    <t>Seguridad de La Información del Aplicativo "Banco de Proyectos"</t>
  </si>
  <si>
    <t>Gestión de Tecnologías de la Información</t>
  </si>
  <si>
    <t>OCI-2019-024</t>
  </si>
  <si>
    <t>OCI-2020-030</t>
  </si>
  <si>
    <t>OFICINA DE PLANEACIÓN</t>
  </si>
  <si>
    <t>2.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</si>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</sst>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6">
    <xf numFmtId="0" fontId="0" fillId="0" borderId="0" xfId="0"/>
    <xf numFmtId="0" fontId="5" fillId="0" borderId="0" xfId="0" applyFont="1" applyAlignment="1">
      <alignment horizontal="left"/>
    </xf>
    <xf numFmtId="9" fontId="0" fillId="0" borderId="0" xfId="1" applyFont="1"/>
    <xf numFmtId="0" fontId="7" fillId="0" borderId="0" xfId="0" applyFont="1"/>
    <xf numFmtId="0" fontId="7" fillId="0" borderId="2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6" fillId="7" borderId="23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7" fillId="0" borderId="3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8" borderId="27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59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left" vertical="center" wrapText="1"/>
    </xf>
    <xf numFmtId="0" fontId="7" fillId="8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2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7" borderId="2" xfId="0" applyFont="1" applyFill="1" applyBorder="1" applyAlignment="1">
      <alignment horizontal="justify" vertical="center" wrapText="1"/>
    </xf>
    <xf numFmtId="0" fontId="7" fillId="7" borderId="3" xfId="0" applyFont="1" applyFill="1" applyBorder="1" applyAlignment="1">
      <alignment horizontal="justify" vertical="center" wrapText="1"/>
    </xf>
    <xf numFmtId="0" fontId="7" fillId="7" borderId="0" xfId="0" applyFont="1" applyFill="1" applyBorder="1" applyAlignment="1">
      <alignment horizontal="justify" vertical="center" wrapText="1"/>
    </xf>
    <xf numFmtId="0" fontId="7" fillId="7" borderId="5" xfId="0" applyFont="1" applyFill="1" applyBorder="1" applyAlignment="1">
      <alignment horizontal="justify" vertical="center" wrapText="1"/>
    </xf>
    <xf numFmtId="0" fontId="7" fillId="2" borderId="51" xfId="0" applyFont="1" applyFill="1" applyBorder="1" applyAlignment="1">
      <alignment horizontal="justify" vertical="center"/>
    </xf>
    <xf numFmtId="0" fontId="7" fillId="2" borderId="28" xfId="0" applyFont="1" applyFill="1" applyBorder="1" applyAlignment="1">
      <alignment horizontal="justify" vertical="center"/>
    </xf>
    <xf numFmtId="0" fontId="7" fillId="2" borderId="39" xfId="0" applyFont="1" applyFill="1" applyBorder="1" applyAlignment="1">
      <alignment horizontal="justify" vertical="center"/>
    </xf>
    <xf numFmtId="0" fontId="7" fillId="2" borderId="52" xfId="0" applyFont="1" applyFill="1" applyBorder="1" applyAlignment="1">
      <alignment horizontal="justify" vertical="center"/>
    </xf>
    <xf numFmtId="0" fontId="7" fillId="2" borderId="43" xfId="0" applyFont="1" applyFill="1" applyBorder="1" applyAlignment="1">
      <alignment horizontal="justify" vertical="center"/>
    </xf>
    <xf numFmtId="0" fontId="7" fillId="2" borderId="44" xfId="0" applyFont="1" applyFill="1" applyBorder="1" applyAlignment="1">
      <alignment horizontal="justify" vertical="center"/>
    </xf>
    <xf numFmtId="0" fontId="6" fillId="7" borderId="53" xfId="0" applyFont="1" applyFill="1" applyBorder="1" applyAlignment="1">
      <alignment horizontal="justify" vertical="center"/>
    </xf>
    <xf numFmtId="0" fontId="6" fillId="7" borderId="20" xfId="0" applyFont="1" applyFill="1" applyBorder="1" applyAlignment="1">
      <alignment horizontal="justify" vertical="center"/>
    </xf>
    <xf numFmtId="0" fontId="6" fillId="7" borderId="21" xfId="0" applyFont="1" applyFill="1" applyBorder="1" applyAlignment="1">
      <alignment horizontal="justify" vertical="center"/>
    </xf>
    <xf numFmtId="0" fontId="7" fillId="7" borderId="19" xfId="0" applyFont="1" applyFill="1" applyBorder="1" applyAlignment="1">
      <alignment horizontal="justify" vertical="center" wrapText="1"/>
    </xf>
    <xf numFmtId="0" fontId="7" fillId="7" borderId="20" xfId="0" applyFont="1" applyFill="1" applyBorder="1" applyAlignment="1">
      <alignment horizontal="justify" vertical="center" wrapText="1"/>
    </xf>
    <xf numFmtId="0" fontId="7" fillId="7" borderId="21" xfId="0" applyFont="1" applyFill="1" applyBorder="1" applyAlignment="1">
      <alignment horizontal="justify" vertical="center" wrapText="1"/>
    </xf>
    <xf numFmtId="0" fontId="7" fillId="7" borderId="26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7" borderId="8" xfId="0" applyFont="1" applyFill="1" applyBorder="1" applyAlignment="1">
      <alignment horizontal="justify" vertical="center" wrapText="1"/>
    </xf>
    <xf numFmtId="0" fontId="7" fillId="7" borderId="9" xfId="0" applyFont="1" applyFill="1" applyBorder="1" applyAlignment="1">
      <alignment horizontal="justify" vertical="center" wrapText="1"/>
    </xf>
    <xf numFmtId="0" fontId="7" fillId="7" borderId="6" xfId="0" applyFont="1" applyFill="1" applyBorder="1" applyAlignment="1">
      <alignment horizontal="justify" vertical="center" wrapText="1"/>
    </xf>
    <xf numFmtId="0" fontId="7" fillId="7" borderId="38" xfId="0" applyFont="1" applyFill="1" applyBorder="1" applyAlignment="1">
      <alignment horizontal="justify" vertical="center" wrapText="1"/>
    </xf>
    <xf numFmtId="0" fontId="7" fillId="0" borderId="27" xfId="0" applyFont="1" applyFill="1" applyBorder="1" applyAlignment="1">
      <alignment horizontal="justify" vertical="center" wrapText="1"/>
    </xf>
    <xf numFmtId="0" fontId="7" fillId="0" borderId="28" xfId="0" applyFont="1" applyFill="1" applyBorder="1" applyAlignment="1">
      <alignment horizontal="justify" vertical="center" wrapText="1"/>
    </xf>
    <xf numFmtId="0" fontId="7" fillId="0" borderId="30" xfId="0" applyFont="1" applyFill="1" applyBorder="1" applyAlignment="1">
      <alignment horizontal="justify" vertical="center" wrapText="1"/>
    </xf>
    <xf numFmtId="0" fontId="7" fillId="0" borderId="31" xfId="0" applyFont="1" applyFill="1" applyBorder="1" applyAlignment="1">
      <alignment horizontal="justify" vertical="center" wrapText="1"/>
    </xf>
    <xf numFmtId="0" fontId="7" fillId="7" borderId="27" xfId="0" applyFont="1" applyFill="1" applyBorder="1" applyAlignment="1">
      <alignment horizontal="justify" vertical="center" wrapText="1"/>
    </xf>
    <xf numFmtId="0" fontId="7" fillId="7" borderId="28" xfId="0" applyFont="1" applyFill="1" applyBorder="1" applyAlignment="1">
      <alignment horizontal="justify" vertical="center" wrapText="1"/>
    </xf>
    <xf numFmtId="0" fontId="7" fillId="7" borderId="39" xfId="0" applyFont="1" applyFill="1" applyBorder="1" applyAlignment="1">
      <alignment horizontal="justify" vertical="center" wrapText="1"/>
    </xf>
    <xf numFmtId="0" fontId="7" fillId="7" borderId="30" xfId="0" applyFont="1" applyFill="1" applyBorder="1" applyAlignment="1">
      <alignment horizontal="justify" vertical="center" wrapText="1"/>
    </xf>
    <xf numFmtId="0" fontId="7" fillId="7" borderId="31" xfId="0" applyFont="1" applyFill="1" applyBorder="1" applyAlignment="1">
      <alignment horizontal="justify" vertical="center" wrapText="1"/>
    </xf>
    <xf numFmtId="0" fontId="7" fillId="7" borderId="41" xfId="0" applyFont="1" applyFill="1" applyBorder="1" applyAlignment="1">
      <alignment horizontal="justify" vertical="center" wrapText="1"/>
    </xf>
    <xf numFmtId="0" fontId="7" fillId="7" borderId="42" xfId="0" applyFont="1" applyFill="1" applyBorder="1" applyAlignment="1">
      <alignment horizontal="justify" vertical="center" wrapText="1"/>
    </xf>
    <xf numFmtId="0" fontId="7" fillId="7" borderId="43" xfId="0" applyFont="1" applyFill="1" applyBorder="1" applyAlignment="1">
      <alignment horizontal="justify" vertical="center" wrapText="1"/>
    </xf>
    <xf numFmtId="0" fontId="7" fillId="7" borderId="44" xfId="0" applyFont="1" applyFill="1" applyBorder="1" applyAlignment="1">
      <alignment horizontal="justify" vertical="center" wrapText="1"/>
    </xf>
    <xf numFmtId="0" fontId="7" fillId="0" borderId="19" xfId="0" applyFont="1" applyFill="1" applyBorder="1" applyAlignment="1">
      <alignment horizontal="justify" vertical="center"/>
    </xf>
    <xf numFmtId="0" fontId="7" fillId="0" borderId="20" xfId="0" applyFont="1" applyFill="1" applyBorder="1" applyAlignment="1">
      <alignment horizontal="justify" vertical="center"/>
    </xf>
    <xf numFmtId="0" fontId="7" fillId="0" borderId="21" xfId="0" applyFont="1" applyFill="1" applyBorder="1" applyAlignment="1">
      <alignment horizontal="justify" vertical="center"/>
    </xf>
    <xf numFmtId="0" fontId="7" fillId="7" borderId="4" xfId="0" applyFont="1" applyFill="1" applyBorder="1" applyAlignment="1">
      <alignment horizontal="justify" vertical="center" wrapText="1"/>
    </xf>
    <xf numFmtId="0" fontId="7" fillId="0" borderId="29" xfId="0" applyFont="1" applyFill="1" applyBorder="1" applyAlignment="1">
      <alignment horizontal="justify" vertical="center" wrapText="1"/>
    </xf>
    <xf numFmtId="0" fontId="7" fillId="0" borderId="32" xfId="0" applyFont="1" applyFill="1" applyBorder="1" applyAlignment="1">
      <alignment horizontal="justify" vertical="center" wrapText="1"/>
    </xf>
    <xf numFmtId="0" fontId="7" fillId="0" borderId="33" xfId="0" applyFont="1" applyFill="1" applyBorder="1" applyAlignment="1">
      <alignment horizontal="justify" vertical="center" wrapText="1"/>
    </xf>
    <xf numFmtId="0" fontId="7" fillId="0" borderId="34" xfId="0" applyFont="1" applyFill="1" applyBorder="1" applyAlignment="1">
      <alignment horizontal="justify" vertical="center" wrapText="1"/>
    </xf>
    <xf numFmtId="0" fontId="7" fillId="0" borderId="35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6" fillId="7" borderId="51" xfId="0" applyFont="1" applyFill="1" applyBorder="1" applyAlignment="1">
      <alignment horizontal="justify" vertical="center"/>
    </xf>
    <xf numFmtId="0" fontId="6" fillId="7" borderId="28" xfId="0" applyFont="1" applyFill="1" applyBorder="1" applyAlignment="1">
      <alignment horizontal="justify" vertical="center"/>
    </xf>
    <xf numFmtId="0" fontId="6" fillId="7" borderId="29" xfId="0" applyFont="1" applyFill="1" applyBorder="1" applyAlignment="1">
      <alignment horizontal="justify" vertical="center"/>
    </xf>
    <xf numFmtId="0" fontId="6" fillId="7" borderId="54" xfId="0" applyFont="1" applyFill="1" applyBorder="1" applyAlignment="1">
      <alignment horizontal="justify" vertical="center"/>
    </xf>
    <xf numFmtId="0" fontId="6" fillId="7" borderId="31" xfId="0" applyFont="1" applyFill="1" applyBorder="1" applyAlignment="1">
      <alignment horizontal="justify" vertical="center"/>
    </xf>
    <xf numFmtId="0" fontId="6" fillId="7" borderId="32" xfId="0" applyFont="1" applyFill="1" applyBorder="1" applyAlignment="1">
      <alignment horizontal="justify" vertical="center"/>
    </xf>
    <xf numFmtId="0" fontId="6" fillId="7" borderId="52" xfId="0" applyFont="1" applyFill="1" applyBorder="1" applyAlignment="1">
      <alignment horizontal="justify" vertical="center"/>
    </xf>
    <xf numFmtId="0" fontId="6" fillId="7" borderId="43" xfId="0" applyFont="1" applyFill="1" applyBorder="1" applyAlignment="1">
      <alignment horizontal="justify" vertical="center"/>
    </xf>
    <xf numFmtId="0" fontId="6" fillId="7" borderId="47" xfId="0" applyFont="1" applyFill="1" applyBorder="1" applyAlignment="1">
      <alignment horizontal="justify" vertical="center"/>
    </xf>
    <xf numFmtId="0" fontId="6" fillId="0" borderId="53" xfId="0" applyFont="1" applyFill="1" applyBorder="1" applyAlignment="1">
      <alignment horizontal="justify" vertical="center"/>
    </xf>
    <xf numFmtId="0" fontId="6" fillId="0" borderId="20" xfId="0" applyFont="1" applyFill="1" applyBorder="1" applyAlignment="1">
      <alignment horizontal="justify" vertical="center"/>
    </xf>
    <xf numFmtId="0" fontId="6" fillId="0" borderId="21" xfId="0" applyFont="1" applyFill="1" applyBorder="1" applyAlignment="1">
      <alignment horizontal="justify" vertical="center"/>
    </xf>
    <xf numFmtId="0" fontId="6" fillId="7" borderId="56" xfId="0" applyFont="1" applyFill="1" applyBorder="1" applyAlignment="1">
      <alignment horizontal="justify" vertical="center"/>
    </xf>
    <xf numFmtId="0" fontId="6" fillId="7" borderId="48" xfId="0" applyFont="1" applyFill="1" applyBorder="1" applyAlignment="1">
      <alignment horizontal="justify" vertical="center"/>
    </xf>
    <xf numFmtId="0" fontId="6" fillId="7" borderId="49" xfId="0" applyFont="1" applyFill="1" applyBorder="1" applyAlignment="1">
      <alignment horizontal="justify" vertical="center"/>
    </xf>
    <xf numFmtId="0" fontId="7" fillId="0" borderId="51" xfId="0" applyFont="1" applyFill="1" applyBorder="1" applyAlignment="1">
      <alignment horizontal="justify" vertical="center"/>
    </xf>
    <xf numFmtId="0" fontId="7" fillId="0" borderId="28" xfId="0" applyFont="1" applyFill="1" applyBorder="1" applyAlignment="1">
      <alignment horizontal="justify" vertical="center"/>
    </xf>
    <xf numFmtId="0" fontId="7" fillId="0" borderId="39" xfId="0" applyFont="1" applyFill="1" applyBorder="1" applyAlignment="1">
      <alignment horizontal="justify" vertical="center"/>
    </xf>
    <xf numFmtId="0" fontId="7" fillId="0" borderId="52" xfId="0" applyFont="1" applyFill="1" applyBorder="1" applyAlignment="1">
      <alignment horizontal="justify" vertical="center"/>
    </xf>
    <xf numFmtId="0" fontId="7" fillId="0" borderId="43" xfId="0" applyFont="1" applyFill="1" applyBorder="1" applyAlignment="1">
      <alignment horizontal="justify" vertical="center"/>
    </xf>
    <xf numFmtId="0" fontId="7" fillId="0" borderId="44" xfId="0" applyFont="1" applyFill="1" applyBorder="1" applyAlignment="1">
      <alignment horizontal="justify" vertical="center"/>
    </xf>
    <xf numFmtId="0" fontId="7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justify" vertical="center"/>
    </xf>
    <xf numFmtId="0" fontId="6" fillId="2" borderId="43" xfId="0" applyFont="1" applyFill="1" applyBorder="1" applyAlignment="1">
      <alignment horizontal="justify" vertical="center"/>
    </xf>
    <xf numFmtId="0" fontId="6" fillId="2" borderId="47" xfId="0" applyFont="1" applyFill="1" applyBorder="1" applyAlignment="1">
      <alignment horizontal="justify" vertical="center"/>
    </xf>
    <xf numFmtId="0" fontId="7" fillId="2" borderId="2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justify" vertical="center" wrapText="1"/>
    </xf>
    <xf numFmtId="0" fontId="7" fillId="8" borderId="1" xfId="0" applyFont="1" applyFill="1" applyBorder="1" applyAlignment="1">
      <alignment horizontal="justify" vertical="center" wrapText="1"/>
    </xf>
    <xf numFmtId="0" fontId="7" fillId="8" borderId="2" xfId="0" applyFont="1" applyFill="1" applyBorder="1" applyAlignment="1">
      <alignment horizontal="justify" vertical="center" wrapText="1"/>
    </xf>
    <xf numFmtId="0" fontId="7" fillId="8" borderId="3" xfId="0" applyFont="1" applyFill="1" applyBorder="1" applyAlignment="1">
      <alignment horizontal="justify" vertical="center" wrapText="1"/>
    </xf>
    <xf numFmtId="0" fontId="7" fillId="8" borderId="6" xfId="0" applyFont="1" applyFill="1" applyBorder="1" applyAlignment="1">
      <alignment horizontal="justify" vertical="center" wrapText="1"/>
    </xf>
    <xf numFmtId="0" fontId="7" fillId="8" borderId="8" xfId="0" applyFont="1" applyFill="1" applyBorder="1" applyAlignment="1">
      <alignment horizontal="justify" vertical="center" wrapText="1"/>
    </xf>
    <xf numFmtId="0" fontId="7" fillId="8" borderId="9" xfId="0" applyFont="1" applyFill="1" applyBorder="1" applyAlignment="1">
      <alignment horizontal="justify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7" fillId="8" borderId="57" xfId="0" applyFont="1" applyFill="1" applyBorder="1" applyAlignment="1">
      <alignment horizontal="center" vertical="center"/>
    </xf>
    <xf numFmtId="0" fontId="7" fillId="8" borderId="46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justify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12" fillId="3" borderId="57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50" xfId="0" applyFont="1" applyFill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38" xfId="0" applyFont="1" applyFill="1" applyBorder="1" applyAlignment="1">
      <alignment horizontal="justify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justify" vertical="center" wrapText="1"/>
    </xf>
    <xf numFmtId="0" fontId="7" fillId="2" borderId="28" xfId="0" applyFont="1" applyFill="1" applyBorder="1" applyAlignment="1">
      <alignment horizontal="justify" vertical="center" wrapText="1"/>
    </xf>
    <xf numFmtId="0" fontId="7" fillId="2" borderId="39" xfId="0" applyFont="1" applyFill="1" applyBorder="1" applyAlignment="1">
      <alignment horizontal="justify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justify" vertical="center" wrapText="1"/>
    </xf>
    <xf numFmtId="0" fontId="7" fillId="2" borderId="31" xfId="0" applyFont="1" applyFill="1" applyBorder="1" applyAlignment="1">
      <alignment horizontal="justify" vertical="center" wrapText="1"/>
    </xf>
    <xf numFmtId="0" fontId="7" fillId="2" borderId="41" xfId="0" applyFont="1" applyFill="1" applyBorder="1" applyAlignment="1">
      <alignment horizontal="justify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justify" vertical="center" wrapText="1"/>
    </xf>
    <xf numFmtId="0" fontId="7" fillId="2" borderId="43" xfId="0" applyFont="1" applyFill="1" applyBorder="1" applyAlignment="1">
      <alignment horizontal="justify" vertical="center" wrapText="1"/>
    </xf>
    <xf numFmtId="0" fontId="7" fillId="2" borderId="44" xfId="0" applyFont="1" applyFill="1" applyBorder="1" applyAlignment="1">
      <alignment horizontal="justify" vertical="center" wrapText="1"/>
    </xf>
    <xf numFmtId="0" fontId="6" fillId="2" borderId="2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justify" vertical="center" wrapText="1"/>
    </xf>
    <xf numFmtId="0" fontId="9" fillId="7" borderId="26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 wrapText="1"/>
    </xf>
    <xf numFmtId="0" fontId="7" fillId="7" borderId="46" xfId="0" applyFont="1" applyFill="1" applyBorder="1" applyAlignment="1">
      <alignment horizontal="center" vertical="center" wrapText="1"/>
    </xf>
    <xf numFmtId="0" fontId="6" fillId="7" borderId="46" xfId="0" applyFont="1" applyFill="1" applyBorder="1" applyAlignment="1">
      <alignment horizontal="center" vertical="center" wrapText="1"/>
    </xf>
    <xf numFmtId="0" fontId="7" fillId="7" borderId="46" xfId="0" applyFont="1" applyFill="1" applyBorder="1" applyAlignment="1">
      <alignment horizontal="center" vertical="center"/>
    </xf>
    <xf numFmtId="0" fontId="9" fillId="7" borderId="46" xfId="0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horizontal="center" vertical="center"/>
    </xf>
    <xf numFmtId="0" fontId="6" fillId="7" borderId="55" xfId="0" applyFont="1" applyFill="1" applyBorder="1" applyAlignment="1">
      <alignment horizontal="justify" vertical="center"/>
    </xf>
    <xf numFmtId="0" fontId="6" fillId="7" borderId="34" xfId="0" applyFont="1" applyFill="1" applyBorder="1" applyAlignment="1">
      <alignment horizontal="justify" vertical="center"/>
    </xf>
    <xf numFmtId="0" fontId="6" fillId="7" borderId="35" xfId="0" applyFont="1" applyFill="1" applyBorder="1" applyAlignment="1">
      <alignment horizontal="justify" vertical="center"/>
    </xf>
    <xf numFmtId="0" fontId="7" fillId="7" borderId="36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justify" vertical="center"/>
    </xf>
    <xf numFmtId="0" fontId="6" fillId="2" borderId="28" xfId="0" applyFont="1" applyFill="1" applyBorder="1" applyAlignment="1">
      <alignment horizontal="justify" vertical="center"/>
    </xf>
    <xf numFmtId="0" fontId="6" fillId="2" borderId="29" xfId="0" applyFont="1" applyFill="1" applyBorder="1" applyAlignment="1">
      <alignment horizontal="justify" vertical="center"/>
    </xf>
    <xf numFmtId="0" fontId="6" fillId="2" borderId="54" xfId="0" applyFont="1" applyFill="1" applyBorder="1" applyAlignment="1">
      <alignment horizontal="justify" vertical="center"/>
    </xf>
    <xf numFmtId="0" fontId="6" fillId="2" borderId="31" xfId="0" applyFont="1" applyFill="1" applyBorder="1" applyAlignment="1">
      <alignment horizontal="justify" vertical="center"/>
    </xf>
    <xf numFmtId="0" fontId="6" fillId="2" borderId="32" xfId="0" applyFont="1" applyFill="1" applyBorder="1" applyAlignment="1">
      <alignment horizontal="justify" vertical="center"/>
    </xf>
    <xf numFmtId="0" fontId="10" fillId="3" borderId="0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278493</xdr:colOff>
      <xdr:row>0</xdr:row>
      <xdr:rowOff>89648</xdr:rowOff>
    </xdr:from>
    <xdr:to>
      <xdr:col>2</xdr:col>
      <xdr:colOff>818057</xdr:colOff>
      <xdr:row>3</xdr:row>
      <xdr:rowOff>158701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750"/>
        <a:stretch/>
      </xdr:blipFill>
      <xdr:spPr bwMode="auto">
        <a:xfrm>
          <a:off x="278493" y="89648"/>
          <a:ext cx="1973917" cy="741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1393031</xdr:colOff>
      <xdr:row>0</xdr:row>
      <xdr:rowOff>119062</xdr:rowOff>
    </xdr:from>
    <xdr:to>
      <xdr:col>15</xdr:col>
      <xdr:colOff>498937</xdr:colOff>
      <xdr:row>3</xdr:row>
      <xdr:rowOff>47624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2406" y="119062"/>
          <a:ext cx="3802852" cy="6048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ht-serv-01\sig\2009%20final\LIBERTY%20SEGUROS%20SCI\CONTROLES\CLASIFICACION%20Y%20CALIFICACIO%20CONTROLES%20LIBERTY%20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ht-serv-01\sig\Documents%20and%20Settings\JENITH\Mis%20documentos\LIBERTY%20SEGUROS\AVANCE%202\PROPUESTA%20METODOLOGICA%20JELGA%2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acional33\meci\CONTROL%20INTERNO%20CGC\TALLER\GESTION%20DEL%20RIES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ht-serv-01\sig\CESA%20INCOLDA%2009\SARLAFT\TALLER\ARLA%20Ver%2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acional33\meci\Documents%20and%20Settings\JENITH%20%20LINARES\Mis%20documentos\CONTROL%20INTERNO%20CGC\TALLER\GESTION%20DEL%20RIESGO%20Y%20CONTRO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vicepresidencia%20de%20Integraci&#243;n%20Productiva/Matriz%20PM%20Vice,%20Integraci&#243;n%20Productiv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Vicepresidencia%20de%20Proyectos/PM%20-%20Vicepresidencia%20de%20Proyecto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Secretar&#237;a%20General/PM%20-%20Secretar&#237;a%20Gener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Vicepresidencia%20de%20Gesti&#243;n%20contractual/PM%20-%20Vicepresidencia%20de%20Gesti&#243;n%20Contr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ES"/>
      <sheetName val="BASE OCULTAR"/>
      <sheetName val="Hoja1"/>
    </sheetNames>
    <sheetDataSet>
      <sheetData sheetId="0" refreshError="1"/>
      <sheetData sheetId="1">
        <row r="6">
          <cell r="C6" t="str">
            <v>CALIF</v>
          </cell>
          <cell r="D6" t="str">
            <v>RANGO</v>
          </cell>
        </row>
        <row r="7">
          <cell r="C7">
            <v>0</v>
          </cell>
          <cell r="D7" t="str">
            <v>CRITICA</v>
          </cell>
        </row>
        <row r="8">
          <cell r="C8">
            <v>1</v>
          </cell>
          <cell r="D8" t="str">
            <v>CRITICA</v>
          </cell>
        </row>
        <row r="9">
          <cell r="C9">
            <v>2</v>
          </cell>
          <cell r="D9" t="str">
            <v>CRITICA</v>
          </cell>
        </row>
        <row r="10">
          <cell r="C10">
            <v>3</v>
          </cell>
          <cell r="D10" t="str">
            <v>CRITICA</v>
          </cell>
        </row>
        <row r="11">
          <cell r="C11">
            <v>4</v>
          </cell>
          <cell r="D11" t="str">
            <v>CRITICA</v>
          </cell>
        </row>
        <row r="12">
          <cell r="C12">
            <v>5</v>
          </cell>
          <cell r="D12" t="str">
            <v>CRITICA</v>
          </cell>
        </row>
        <row r="13">
          <cell r="C13">
            <v>6</v>
          </cell>
          <cell r="D13" t="str">
            <v>CRITICA</v>
          </cell>
        </row>
        <row r="14">
          <cell r="C14">
            <v>7</v>
          </cell>
          <cell r="D14" t="str">
            <v>CRITICA</v>
          </cell>
        </row>
        <row r="15">
          <cell r="C15">
            <v>8</v>
          </cell>
          <cell r="D15" t="str">
            <v>CRITICA</v>
          </cell>
        </row>
        <row r="16">
          <cell r="C16">
            <v>9</v>
          </cell>
          <cell r="D16" t="str">
            <v>CRITICA</v>
          </cell>
        </row>
        <row r="17">
          <cell r="C17">
            <v>10</v>
          </cell>
          <cell r="D17" t="str">
            <v>CRITICA</v>
          </cell>
        </row>
        <row r="18">
          <cell r="C18">
            <v>11</v>
          </cell>
          <cell r="D18" t="str">
            <v>CRITICA</v>
          </cell>
        </row>
        <row r="19">
          <cell r="C19">
            <v>12</v>
          </cell>
          <cell r="D19" t="str">
            <v>CRITICA</v>
          </cell>
        </row>
        <row r="20">
          <cell r="C20">
            <v>13</v>
          </cell>
          <cell r="D20" t="str">
            <v>CRITICA</v>
          </cell>
        </row>
        <row r="21">
          <cell r="C21">
            <v>14</v>
          </cell>
          <cell r="D21" t="str">
            <v>CRITICA</v>
          </cell>
        </row>
        <row r="22">
          <cell r="C22">
            <v>15</v>
          </cell>
          <cell r="D22" t="str">
            <v>CRITICA</v>
          </cell>
        </row>
        <row r="23">
          <cell r="C23">
            <v>16</v>
          </cell>
          <cell r="D23" t="str">
            <v>CRITICA</v>
          </cell>
        </row>
        <row r="24">
          <cell r="C24">
            <v>17</v>
          </cell>
          <cell r="D24" t="str">
            <v>CRITICA</v>
          </cell>
        </row>
        <row r="25">
          <cell r="C25">
            <v>18</v>
          </cell>
          <cell r="D25" t="str">
            <v>CRITICA</v>
          </cell>
        </row>
        <row r="26">
          <cell r="C26">
            <v>19</v>
          </cell>
          <cell r="D26" t="str">
            <v>CRITICA</v>
          </cell>
        </row>
        <row r="27">
          <cell r="C27">
            <v>20</v>
          </cell>
          <cell r="D27" t="str">
            <v>BAJA</v>
          </cell>
        </row>
        <row r="28">
          <cell r="C28">
            <v>21</v>
          </cell>
          <cell r="D28" t="str">
            <v>BAJA</v>
          </cell>
        </row>
        <row r="29">
          <cell r="C29">
            <v>22</v>
          </cell>
          <cell r="D29" t="str">
            <v>BAJA</v>
          </cell>
        </row>
        <row r="30">
          <cell r="C30">
            <v>23</v>
          </cell>
          <cell r="D30" t="str">
            <v>BAJA</v>
          </cell>
        </row>
        <row r="31">
          <cell r="C31">
            <v>24</v>
          </cell>
          <cell r="D31" t="str">
            <v>BAJA</v>
          </cell>
        </row>
        <row r="32">
          <cell r="C32">
            <v>25</v>
          </cell>
          <cell r="D32" t="str">
            <v>BAJA</v>
          </cell>
        </row>
        <row r="33">
          <cell r="C33">
            <v>26</v>
          </cell>
          <cell r="D33" t="str">
            <v>BAJA</v>
          </cell>
        </row>
        <row r="34">
          <cell r="C34">
            <v>27</v>
          </cell>
          <cell r="D34" t="str">
            <v>BAJA</v>
          </cell>
        </row>
        <row r="35">
          <cell r="C35">
            <v>28</v>
          </cell>
          <cell r="D35" t="str">
            <v>BAJA</v>
          </cell>
        </row>
        <row r="36">
          <cell r="C36">
            <v>29</v>
          </cell>
          <cell r="D36" t="str">
            <v>BAJA</v>
          </cell>
        </row>
        <row r="37">
          <cell r="C37">
            <v>30</v>
          </cell>
          <cell r="D37" t="str">
            <v>BAJA</v>
          </cell>
        </row>
        <row r="38">
          <cell r="C38">
            <v>31</v>
          </cell>
          <cell r="D38" t="str">
            <v>BAJA</v>
          </cell>
        </row>
        <row r="39">
          <cell r="C39">
            <v>32</v>
          </cell>
          <cell r="D39" t="str">
            <v>BAJA</v>
          </cell>
        </row>
        <row r="40">
          <cell r="C40">
            <v>33</v>
          </cell>
          <cell r="D40" t="str">
            <v>BAJA</v>
          </cell>
        </row>
        <row r="41">
          <cell r="C41">
            <v>34</v>
          </cell>
          <cell r="D41" t="str">
            <v>BAJA</v>
          </cell>
        </row>
        <row r="42">
          <cell r="C42">
            <v>35</v>
          </cell>
          <cell r="D42" t="str">
            <v>BAJA</v>
          </cell>
        </row>
        <row r="43">
          <cell r="C43">
            <v>36</v>
          </cell>
          <cell r="D43" t="str">
            <v>BAJA</v>
          </cell>
        </row>
        <row r="44">
          <cell r="C44">
            <v>37</v>
          </cell>
          <cell r="D44" t="str">
            <v>BAJA</v>
          </cell>
        </row>
        <row r="45">
          <cell r="C45">
            <v>38</v>
          </cell>
          <cell r="D45" t="str">
            <v>BAJA</v>
          </cell>
        </row>
        <row r="46">
          <cell r="C46">
            <v>39</v>
          </cell>
          <cell r="D46" t="str">
            <v>BAJA</v>
          </cell>
        </row>
        <row r="47">
          <cell r="C47">
            <v>40</v>
          </cell>
          <cell r="D47" t="str">
            <v>BAJA</v>
          </cell>
        </row>
        <row r="48">
          <cell r="C48">
            <v>41</v>
          </cell>
          <cell r="D48" t="str">
            <v>BAJA</v>
          </cell>
        </row>
        <row r="49">
          <cell r="C49">
            <v>42</v>
          </cell>
          <cell r="D49" t="str">
            <v>BAJA</v>
          </cell>
        </row>
        <row r="50">
          <cell r="C50">
            <v>43</v>
          </cell>
          <cell r="D50" t="str">
            <v>BAJA</v>
          </cell>
        </row>
        <row r="51">
          <cell r="C51">
            <v>44</v>
          </cell>
          <cell r="D51" t="str">
            <v>BAJA</v>
          </cell>
        </row>
        <row r="52">
          <cell r="C52">
            <v>45</v>
          </cell>
          <cell r="D52" t="str">
            <v>BAJA</v>
          </cell>
        </row>
        <row r="53">
          <cell r="C53">
            <v>46</v>
          </cell>
          <cell r="D53" t="str">
            <v>BAJA</v>
          </cell>
        </row>
        <row r="54">
          <cell r="C54">
            <v>47</v>
          </cell>
          <cell r="D54" t="str">
            <v>BAJA</v>
          </cell>
        </row>
        <row r="55">
          <cell r="C55">
            <v>48</v>
          </cell>
          <cell r="D55" t="str">
            <v>BAJA</v>
          </cell>
        </row>
        <row r="56">
          <cell r="C56">
            <v>49</v>
          </cell>
          <cell r="D56" t="str">
            <v>BAJA</v>
          </cell>
        </row>
        <row r="57">
          <cell r="C57">
            <v>50</v>
          </cell>
          <cell r="D57" t="str">
            <v>BAJA</v>
          </cell>
        </row>
        <row r="58">
          <cell r="C58">
            <v>51</v>
          </cell>
          <cell r="D58" t="str">
            <v>BAJA</v>
          </cell>
        </row>
        <row r="59">
          <cell r="C59">
            <v>52</v>
          </cell>
          <cell r="D59" t="str">
            <v>BAJA</v>
          </cell>
        </row>
        <row r="60">
          <cell r="C60">
            <v>53</v>
          </cell>
          <cell r="D60" t="str">
            <v>BAJA</v>
          </cell>
        </row>
        <row r="61">
          <cell r="C61">
            <v>54</v>
          </cell>
          <cell r="D61" t="str">
            <v>BAJA</v>
          </cell>
        </row>
        <row r="62">
          <cell r="C62">
            <v>55</v>
          </cell>
          <cell r="D62" t="str">
            <v>BAJA</v>
          </cell>
        </row>
        <row r="63">
          <cell r="C63">
            <v>56</v>
          </cell>
          <cell r="D63" t="str">
            <v>BAJA</v>
          </cell>
        </row>
        <row r="64">
          <cell r="C64">
            <v>57</v>
          </cell>
          <cell r="D64" t="str">
            <v>BAJA</v>
          </cell>
        </row>
        <row r="65">
          <cell r="C65">
            <v>58</v>
          </cell>
          <cell r="D65" t="str">
            <v>BAJA</v>
          </cell>
        </row>
        <row r="66">
          <cell r="C66">
            <v>59</v>
          </cell>
          <cell r="D66" t="str">
            <v>BAJA</v>
          </cell>
        </row>
        <row r="67">
          <cell r="C67">
            <v>60</v>
          </cell>
          <cell r="D67" t="str">
            <v>BAJA</v>
          </cell>
        </row>
        <row r="68">
          <cell r="C68">
            <v>61</v>
          </cell>
          <cell r="D68" t="str">
            <v>BUENA</v>
          </cell>
        </row>
        <row r="69">
          <cell r="C69">
            <v>62</v>
          </cell>
          <cell r="D69" t="str">
            <v>BUENA</v>
          </cell>
        </row>
        <row r="70">
          <cell r="C70">
            <v>63</v>
          </cell>
          <cell r="D70" t="str">
            <v>BUENA</v>
          </cell>
        </row>
        <row r="71">
          <cell r="C71">
            <v>64</v>
          </cell>
          <cell r="D71" t="str">
            <v>BUENA</v>
          </cell>
        </row>
        <row r="72">
          <cell r="C72">
            <v>65</v>
          </cell>
          <cell r="D72" t="str">
            <v>BUENA</v>
          </cell>
        </row>
        <row r="73">
          <cell r="C73">
            <v>66</v>
          </cell>
          <cell r="D73" t="str">
            <v>BUENA</v>
          </cell>
        </row>
        <row r="74">
          <cell r="C74">
            <v>67</v>
          </cell>
          <cell r="D74" t="str">
            <v>BUENA</v>
          </cell>
        </row>
        <row r="75">
          <cell r="C75">
            <v>68</v>
          </cell>
          <cell r="D75" t="str">
            <v>BUENA</v>
          </cell>
        </row>
        <row r="76">
          <cell r="C76">
            <v>69</v>
          </cell>
          <cell r="D76" t="str">
            <v>BUENA</v>
          </cell>
        </row>
        <row r="77">
          <cell r="C77">
            <v>70</v>
          </cell>
          <cell r="D77" t="str">
            <v>BUENA</v>
          </cell>
        </row>
        <row r="78">
          <cell r="C78">
            <v>71</v>
          </cell>
          <cell r="D78" t="str">
            <v>BUENA</v>
          </cell>
        </row>
        <row r="79">
          <cell r="C79">
            <v>72</v>
          </cell>
          <cell r="D79" t="str">
            <v>BUENA</v>
          </cell>
        </row>
        <row r="80">
          <cell r="C80">
            <v>73</v>
          </cell>
          <cell r="D80" t="str">
            <v>BUENA</v>
          </cell>
        </row>
        <row r="81">
          <cell r="C81">
            <v>74</v>
          </cell>
          <cell r="D81" t="str">
            <v>BUENA</v>
          </cell>
        </row>
        <row r="82">
          <cell r="C82">
            <v>75</v>
          </cell>
          <cell r="D82" t="str">
            <v>BUENA</v>
          </cell>
        </row>
        <row r="83">
          <cell r="C83">
            <v>76</v>
          </cell>
          <cell r="D83" t="str">
            <v>BUENA</v>
          </cell>
        </row>
        <row r="84">
          <cell r="C84">
            <v>77</v>
          </cell>
          <cell r="D84" t="str">
            <v>BUENA</v>
          </cell>
        </row>
        <row r="85">
          <cell r="C85">
            <v>78</v>
          </cell>
          <cell r="D85" t="str">
            <v>BUENA</v>
          </cell>
        </row>
        <row r="86">
          <cell r="C86">
            <v>79</v>
          </cell>
          <cell r="D86" t="str">
            <v>BUENA</v>
          </cell>
        </row>
        <row r="87">
          <cell r="C87">
            <v>80</v>
          </cell>
          <cell r="D87" t="str">
            <v>BUENA</v>
          </cell>
        </row>
        <row r="88">
          <cell r="C88">
            <v>81</v>
          </cell>
          <cell r="D88" t="str">
            <v>EXCELENTE</v>
          </cell>
        </row>
        <row r="89">
          <cell r="C89">
            <v>82</v>
          </cell>
          <cell r="D89" t="str">
            <v>EXCELENTE</v>
          </cell>
        </row>
        <row r="90">
          <cell r="C90">
            <v>83</v>
          </cell>
          <cell r="D90" t="str">
            <v>EXCELENTE</v>
          </cell>
        </row>
        <row r="91">
          <cell r="C91">
            <v>84</v>
          </cell>
          <cell r="D91" t="str">
            <v>EXCELENTE</v>
          </cell>
        </row>
        <row r="92">
          <cell r="C92">
            <v>85</v>
          </cell>
          <cell r="D92" t="str">
            <v>EXCELENTE</v>
          </cell>
        </row>
        <row r="93">
          <cell r="C93">
            <v>86</v>
          </cell>
          <cell r="D93" t="str">
            <v>EXCELENTE</v>
          </cell>
        </row>
        <row r="94">
          <cell r="C94">
            <v>87</v>
          </cell>
          <cell r="D94" t="str">
            <v>EXCELENTE</v>
          </cell>
        </row>
        <row r="95">
          <cell r="C95">
            <v>88</v>
          </cell>
          <cell r="D95" t="str">
            <v>EXCELENTE</v>
          </cell>
        </row>
        <row r="96">
          <cell r="C96">
            <v>89</v>
          </cell>
          <cell r="D96" t="str">
            <v>EXCELENTE</v>
          </cell>
        </row>
        <row r="97">
          <cell r="C97">
            <v>90</v>
          </cell>
          <cell r="D97" t="str">
            <v>EXCELENTE</v>
          </cell>
        </row>
        <row r="98">
          <cell r="C98">
            <v>91</v>
          </cell>
          <cell r="D98" t="str">
            <v>EXCELENTE</v>
          </cell>
        </row>
        <row r="99">
          <cell r="C99">
            <v>92</v>
          </cell>
          <cell r="D99" t="str">
            <v>EXCELENTE</v>
          </cell>
        </row>
        <row r="100">
          <cell r="C100">
            <v>93</v>
          </cell>
          <cell r="D100" t="str">
            <v>EXCELENTE</v>
          </cell>
        </row>
        <row r="101">
          <cell r="C101">
            <v>94</v>
          </cell>
          <cell r="D101" t="str">
            <v>EXCELENTE</v>
          </cell>
        </row>
        <row r="102">
          <cell r="C102">
            <v>95</v>
          </cell>
          <cell r="D102" t="str">
            <v>EXCELENTE</v>
          </cell>
        </row>
        <row r="103">
          <cell r="C103">
            <v>96</v>
          </cell>
          <cell r="D103" t="str">
            <v>EXCELENTE</v>
          </cell>
        </row>
        <row r="104">
          <cell r="C104">
            <v>97</v>
          </cell>
          <cell r="D104" t="str">
            <v>EXCELENTE</v>
          </cell>
        </row>
        <row r="105">
          <cell r="C105">
            <v>98</v>
          </cell>
          <cell r="D105" t="str">
            <v>EXCELENTE</v>
          </cell>
        </row>
        <row r="106">
          <cell r="C106">
            <v>99</v>
          </cell>
          <cell r="D106" t="str">
            <v>EXCELENTE</v>
          </cell>
        </row>
        <row r="107">
          <cell r="C107">
            <v>100</v>
          </cell>
          <cell r="D107" t="str">
            <v>EXCELENTE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AS"/>
      <sheetName val="DATOS"/>
      <sheetName val="politicas"/>
      <sheetName val="IDENTIFICACION"/>
      <sheetName val="MEDICION"/>
      <sheetName val="PERFIL RIESGO"/>
      <sheetName val="MRI"/>
      <sheetName val="MRi (3)"/>
      <sheetName val="PRi"/>
      <sheetName val="CONTROL"/>
      <sheetName val="CONTROL (2)"/>
      <sheetName val="ACC"/>
      <sheetName val="ALERTA SIMPLE"/>
      <sheetName val="ALERTA COMPUESTA"/>
      <sheetName val="ALERTA COMPLEJA"/>
      <sheetName val="ALERTA COMPLEJA PRODUCTO"/>
      <sheetName val="ALERTA COMPLEJA (2)"/>
      <sheetName val="ALERTA DIRECTA"/>
      <sheetName val="Hoja3"/>
      <sheetName val="Hoja2"/>
      <sheetName val="MRI (2)"/>
      <sheetName val="Hoja1"/>
    </sheetNames>
    <sheetDataSet>
      <sheetData sheetId="0"/>
      <sheetData sheetId="1">
        <row r="4">
          <cell r="A4" t="str">
            <v>PROCESOS</v>
          </cell>
        </row>
        <row r="5">
          <cell r="A5" t="str">
            <v>SUSCRIPCION</v>
          </cell>
        </row>
        <row r="6">
          <cell r="A6" t="str">
            <v>INDEMNIZACION</v>
          </cell>
        </row>
        <row r="7">
          <cell r="A7" t="str">
            <v>SARLAFT</v>
          </cell>
        </row>
        <row r="16">
          <cell r="A16" t="str">
            <v>CLIENTE</v>
          </cell>
          <cell r="B16" t="str">
            <v>USUARIO</v>
          </cell>
          <cell r="C16" t="str">
            <v>CANAL DE DISTRIBUCION</v>
          </cell>
          <cell r="D16" t="str">
            <v>PRODUCTO</v>
          </cell>
          <cell r="E16" t="str">
            <v>OPERACIÓN</v>
          </cell>
        </row>
        <row r="17">
          <cell r="C17" t="str">
            <v>Intermediarios Agente</v>
          </cell>
          <cell r="D17" t="str">
            <v>AUTOS</v>
          </cell>
          <cell r="E17" t="str">
            <v>TECNOLOGIA</v>
          </cell>
        </row>
        <row r="18">
          <cell r="C18" t="str">
            <v>Intermediario Agencia</v>
          </cell>
          <cell r="D18" t="str">
            <v>VIDA</v>
          </cell>
          <cell r="E18" t="str">
            <v>RECURSO HUMANO</v>
          </cell>
        </row>
        <row r="19">
          <cell r="C19" t="str">
            <v>Corredor de seguros</v>
          </cell>
          <cell r="D19" t="str">
            <v>SOAT</v>
          </cell>
          <cell r="E19" t="str">
            <v>FRAUDE INTERNO</v>
          </cell>
        </row>
        <row r="20">
          <cell r="C20" t="str">
            <v>Canal Tradicional - convenios interinstitucional</v>
          </cell>
          <cell r="D20" t="str">
            <v>ARP</v>
          </cell>
          <cell r="E20" t="str">
            <v>FRAUDE EXTERNO</v>
          </cell>
        </row>
        <row r="21">
          <cell r="C21" t="str">
            <v>Bancaseguros</v>
          </cell>
          <cell r="D21" t="str">
            <v>SALUD</v>
          </cell>
          <cell r="E21" t="str">
            <v>EVENTOS EXTERNOS</v>
          </cell>
        </row>
        <row r="22">
          <cell r="C22" t="str">
            <v>Canal no tradicional</v>
          </cell>
          <cell r="D22" t="str">
            <v>GENERALES</v>
          </cell>
          <cell r="E22" t="str">
            <v>GESTION DE PROCESOS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"/>
      <sheetName val="Tormenta riesgos"/>
      <sheetName val="Afinidad riesgos"/>
      <sheetName val="Riesgos vs. objetivos"/>
      <sheetName val="VALORACION"/>
      <sheetName val="CALIFICACION"/>
      <sheetName val="MAPA"/>
      <sheetName val="CAUSAS"/>
      <sheetName val="IMPACTO"/>
      <sheetName val="ARE"/>
      <sheetName val="ACC"/>
      <sheetName val="NO BORRAR"/>
      <sheetName val="EVALUACIÓN RIESGOS Y CONTROLES"/>
      <sheetName val="Verific riesgos auditoria 1"/>
      <sheetName val="MATRIZ DE RIESGO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C12" t="str">
            <v>A</v>
          </cell>
          <cell r="D12" t="str">
            <v>B</v>
          </cell>
          <cell r="E12" t="str">
            <v>C</v>
          </cell>
          <cell r="F12" t="str">
            <v>D</v>
          </cell>
          <cell r="G12" t="str">
            <v>E</v>
          </cell>
          <cell r="H12" t="str">
            <v>F</v>
          </cell>
          <cell r="I12" t="str">
            <v>G</v>
          </cell>
          <cell r="J12" t="str">
            <v>H</v>
          </cell>
          <cell r="K12" t="str">
            <v>I</v>
          </cell>
          <cell r="L12" t="str">
            <v>J</v>
          </cell>
          <cell r="M12" t="str">
            <v>K</v>
          </cell>
          <cell r="N12" t="str">
            <v>L</v>
          </cell>
          <cell r="O12" t="str">
            <v>M</v>
          </cell>
        </row>
      </sheetData>
      <sheetData sheetId="8" refreshError="1"/>
      <sheetData sheetId="9" refreshError="1"/>
      <sheetData sheetId="10" refreshError="1"/>
      <sheetData sheetId="11" refreshError="1">
        <row r="1">
          <cell r="G1" t="str">
            <v>EVITAR</v>
          </cell>
          <cell r="I1" t="str">
            <v>POLITICA</v>
          </cell>
        </row>
        <row r="2">
          <cell r="G2" t="str">
            <v>REDUCIR LA CAUSA</v>
          </cell>
          <cell r="I2" t="str">
            <v>PROCEDIMIENTO</v>
          </cell>
        </row>
        <row r="3">
          <cell r="B3">
            <v>1</v>
          </cell>
          <cell r="C3" t="str">
            <v>Cual es el Objetivo de la implementación de la nueva políticá?</v>
          </cell>
          <cell r="G3" t="str">
            <v>REDUCIR EL IMPACTO</v>
          </cell>
          <cell r="I3" t="str">
            <v>CONTROL</v>
          </cell>
        </row>
        <row r="4">
          <cell r="B4">
            <v>2</v>
          </cell>
          <cell r="C4" t="str">
            <v>Cual es el proceso para su implementación?</v>
          </cell>
          <cell r="G4" t="str">
            <v>TRANFERIR TOTALMENTE</v>
          </cell>
        </row>
        <row r="5">
          <cell r="B5">
            <v>3</v>
          </cell>
          <cell r="C5" t="str">
            <v>Quien será el responsable directo de su éxito?</v>
          </cell>
          <cell r="G5" t="str">
            <v>TRANSFERIR PARCIALMENTE</v>
          </cell>
        </row>
        <row r="6">
          <cell r="B6">
            <v>4</v>
          </cell>
          <cell r="C6" t="str">
            <v>En que Fecha o periodo se espera realizarla?</v>
          </cell>
        </row>
        <row r="7">
          <cell r="B7">
            <v>5</v>
          </cell>
          <cell r="C7" t="str">
            <v>Que recursos financieros se requieren?</v>
          </cell>
        </row>
        <row r="8">
          <cell r="B8">
            <v>6</v>
          </cell>
          <cell r="C8" t="str">
            <v>Que recursos Humanos se Requieren?</v>
          </cell>
        </row>
        <row r="9">
          <cell r="B9">
            <v>7</v>
          </cell>
          <cell r="C9" t="str">
            <v>Que recursos logísticos se Requieren?</v>
          </cell>
        </row>
        <row r="10">
          <cell r="B10">
            <v>9</v>
          </cell>
          <cell r="C10" t="str">
            <v>Quien será el responsable de su evaluación?</v>
          </cell>
        </row>
        <row r="11">
          <cell r="B11">
            <v>10</v>
          </cell>
          <cell r="C11" t="str">
            <v>Cual será el indicador para su evaluación? (Indique variables y su lectura)</v>
          </cell>
        </row>
        <row r="12">
          <cell r="B12">
            <v>11</v>
          </cell>
        </row>
        <row r="13">
          <cell r="B13">
            <v>12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3</v>
          </cell>
        </row>
        <row r="25">
          <cell r="B25">
            <v>4</v>
          </cell>
        </row>
        <row r="26">
          <cell r="B26">
            <v>5</v>
          </cell>
        </row>
        <row r="27">
          <cell r="B27">
            <v>6</v>
          </cell>
        </row>
        <row r="28">
          <cell r="B28">
            <v>7</v>
          </cell>
        </row>
        <row r="29">
          <cell r="B29">
            <v>8</v>
          </cell>
        </row>
        <row r="30">
          <cell r="B30">
            <v>9</v>
          </cell>
        </row>
        <row r="31">
          <cell r="B31">
            <v>10</v>
          </cell>
        </row>
        <row r="32">
          <cell r="B32">
            <v>11</v>
          </cell>
        </row>
        <row r="33">
          <cell r="B33">
            <v>12</v>
          </cell>
        </row>
        <row r="34">
          <cell r="B34">
            <v>13</v>
          </cell>
        </row>
        <row r="35">
          <cell r="B35">
            <v>14</v>
          </cell>
        </row>
        <row r="36">
          <cell r="B36">
            <v>15</v>
          </cell>
        </row>
        <row r="37">
          <cell r="B37">
            <v>16</v>
          </cell>
        </row>
        <row r="38">
          <cell r="B38">
            <v>17</v>
          </cell>
        </row>
        <row r="41">
          <cell r="B41">
            <v>1</v>
          </cell>
          <cell r="C41" t="str">
            <v>Que tipo de Control desea implementar?</v>
          </cell>
        </row>
        <row r="42">
          <cell r="B42">
            <v>2</v>
          </cell>
          <cell r="C42" t="str">
            <v>Que clase de Control desea implementar?</v>
          </cell>
        </row>
        <row r="43">
          <cell r="B43">
            <v>3</v>
          </cell>
          <cell r="C43" t="str">
            <v>Cual es el Objetivo del control?</v>
          </cell>
        </row>
        <row r="44">
          <cell r="B44">
            <v>4</v>
          </cell>
          <cell r="C44" t="str">
            <v>A que procedimiento corresponde?</v>
          </cell>
        </row>
        <row r="45">
          <cell r="B45">
            <v>5</v>
          </cell>
          <cell r="C45" t="str">
            <v>Que otros procedimientos afecta?</v>
          </cell>
        </row>
        <row r="46">
          <cell r="B46">
            <v>6</v>
          </cell>
          <cell r="C46" t="str">
            <v>Cual es el proceso para su implementación?</v>
          </cell>
        </row>
        <row r="47">
          <cell r="B47">
            <v>7</v>
          </cell>
          <cell r="C47" t="str">
            <v>Quien será el responsable directo de su éxito?</v>
          </cell>
        </row>
        <row r="48">
          <cell r="B48">
            <v>8</v>
          </cell>
          <cell r="C48" t="str">
            <v>En que Fecha o periodo se espera realizarla?</v>
          </cell>
        </row>
        <row r="49">
          <cell r="B49">
            <v>9</v>
          </cell>
          <cell r="C49" t="str">
            <v>Que recursos financieros se requieren?</v>
          </cell>
        </row>
        <row r="50">
          <cell r="B50">
            <v>10</v>
          </cell>
          <cell r="C50" t="str">
            <v>Que recursos Humanos se Requieren?</v>
          </cell>
        </row>
        <row r="51">
          <cell r="B51">
            <v>11</v>
          </cell>
          <cell r="C51" t="str">
            <v>Que recursos logísticos se Requieren?</v>
          </cell>
        </row>
        <row r="52">
          <cell r="B52">
            <v>12</v>
          </cell>
          <cell r="C52" t="str">
            <v>Quien será el responsable de su evaluación?</v>
          </cell>
        </row>
        <row r="53">
          <cell r="B53">
            <v>13</v>
          </cell>
          <cell r="C53" t="str">
            <v>Cual será el indicador para su evaluación? (Indique variables y su lectura)</v>
          </cell>
        </row>
        <row r="54">
          <cell r="B54">
            <v>14</v>
          </cell>
        </row>
        <row r="55">
          <cell r="B55">
            <v>15</v>
          </cell>
        </row>
        <row r="56">
          <cell r="B56">
            <v>16</v>
          </cell>
        </row>
        <row r="57">
          <cell r="B57">
            <v>17</v>
          </cell>
        </row>
      </sheetData>
      <sheetData sheetId="12">
        <row r="1">
          <cell r="G1">
            <v>0</v>
          </cell>
        </row>
      </sheetData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R"/>
      <sheetName val="MED"/>
      <sheetName val="CAL"/>
      <sheetName val="MR"/>
      <sheetName val="ACC"/>
      <sheetName val="FUENTES"/>
      <sheetName val="MAP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FACTOR DEL RIESGO</v>
          </cell>
        </row>
        <row r="3">
          <cell r="A3" t="str">
            <v>Clientes</v>
          </cell>
        </row>
        <row r="4">
          <cell r="A4" t="str">
            <v>Usuarios</v>
          </cell>
        </row>
        <row r="5">
          <cell r="A5" t="str">
            <v>Jurisdicción</v>
          </cell>
        </row>
        <row r="6">
          <cell r="A6" t="str">
            <v xml:space="preserve">Canal de Disribución </v>
          </cell>
        </row>
        <row r="7">
          <cell r="A7" t="str">
            <v>Producto</v>
          </cell>
        </row>
        <row r="8">
          <cell r="A8" t="str">
            <v>Proceso</v>
          </cell>
        </row>
      </sheetData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"/>
      <sheetName val="Tormenta riesgos"/>
      <sheetName val="Afinidad riesgos"/>
      <sheetName val="Riesgos vs. objetivos"/>
      <sheetName val="VALORACION"/>
      <sheetName val="CALIFICACION"/>
      <sheetName val="MAPA"/>
      <sheetName val="CAUSAS"/>
      <sheetName val="IMPACTO"/>
      <sheetName val="ARE"/>
      <sheetName val="ACC"/>
      <sheetName val="NO BORR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F1" t="str">
            <v>SI</v>
          </cell>
          <cell r="G1" t="str">
            <v>EVITAR</v>
          </cell>
        </row>
        <row r="2">
          <cell r="F2" t="str">
            <v>NO</v>
          </cell>
          <cell r="G2" t="str">
            <v>REDUCIR LA CAUSA</v>
          </cell>
        </row>
        <row r="3">
          <cell r="G3" t="str">
            <v>REDUCIR EL IMPACTO</v>
          </cell>
        </row>
        <row r="4">
          <cell r="G4" t="str">
            <v>TRANFERIR TOTALMENTE</v>
          </cell>
        </row>
        <row r="5">
          <cell r="G5" t="str">
            <v>TRANSFERIR PARCIALMENTE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ASI"/>
      <sheetName val="EPSEA"/>
      <sheetName val="ADT"/>
      <sheetName val="Gest Cartera"/>
      <sheetName val="INV DAT"/>
      <sheetName val="FACT&amp;REC"/>
      <sheetName val="EFP"/>
      <sheetName val="IMP"/>
      <sheetName val="Superv Conv. Coop"/>
      <sheetName val="PID"/>
    </sheetNames>
    <sheetDataSet>
      <sheetData sheetId="0" refreshError="1"/>
      <sheetData sheetId="1" refreshError="1">
        <row r="22">
          <cell r="E22">
            <v>0</v>
          </cell>
        </row>
        <row r="23">
          <cell r="E23">
            <v>6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2</v>
          </cell>
        </row>
        <row r="28">
          <cell r="E28">
            <v>8</v>
          </cell>
        </row>
        <row r="31">
          <cell r="E31">
            <v>1</v>
          </cell>
        </row>
        <row r="32">
          <cell r="E32">
            <v>3</v>
          </cell>
        </row>
        <row r="33">
          <cell r="E33">
            <v>4</v>
          </cell>
        </row>
      </sheetData>
      <sheetData sheetId="2" refreshError="1">
        <row r="41">
          <cell r="E41">
            <v>1</v>
          </cell>
          <cell r="G41">
            <v>6</v>
          </cell>
        </row>
        <row r="42">
          <cell r="E42">
            <v>10</v>
          </cell>
          <cell r="G42">
            <v>0</v>
          </cell>
        </row>
        <row r="43">
          <cell r="E43">
            <v>1</v>
          </cell>
          <cell r="G43">
            <v>2</v>
          </cell>
        </row>
        <row r="44">
          <cell r="E44">
            <v>2</v>
          </cell>
          <cell r="G44">
            <v>0</v>
          </cell>
        </row>
        <row r="45">
          <cell r="E45">
            <v>0</v>
          </cell>
        </row>
        <row r="47">
          <cell r="E47">
            <v>14</v>
          </cell>
          <cell r="G47">
            <v>8</v>
          </cell>
        </row>
        <row r="50">
          <cell r="E50">
            <v>2</v>
          </cell>
          <cell r="G50">
            <v>2</v>
          </cell>
        </row>
        <row r="51">
          <cell r="E51">
            <v>4</v>
          </cell>
          <cell r="G51">
            <v>0</v>
          </cell>
        </row>
      </sheetData>
      <sheetData sheetId="3" refreshError="1">
        <row r="114">
          <cell r="E114">
            <v>0</v>
          </cell>
          <cell r="G114">
            <v>0</v>
          </cell>
          <cell r="I114">
            <v>0</v>
          </cell>
        </row>
        <row r="115">
          <cell r="E115">
            <v>17</v>
          </cell>
          <cell r="G115">
            <v>14</v>
          </cell>
          <cell r="I115">
            <v>0</v>
          </cell>
        </row>
        <row r="116">
          <cell r="E116">
            <v>3</v>
          </cell>
          <cell r="G116">
            <v>1</v>
          </cell>
          <cell r="I116">
            <v>1</v>
          </cell>
        </row>
        <row r="117">
          <cell r="E117">
            <v>0</v>
          </cell>
          <cell r="G117">
            <v>0</v>
          </cell>
          <cell r="I117">
            <v>0</v>
          </cell>
        </row>
        <row r="118">
          <cell r="E118">
            <v>4</v>
          </cell>
          <cell r="G118">
            <v>9</v>
          </cell>
          <cell r="I118">
            <v>12</v>
          </cell>
        </row>
        <row r="119">
          <cell r="G119">
            <v>1</v>
          </cell>
          <cell r="I119">
            <v>5</v>
          </cell>
        </row>
        <row r="120">
          <cell r="E120">
            <v>24</v>
          </cell>
          <cell r="G120">
            <v>25</v>
          </cell>
          <cell r="I120">
            <v>18</v>
          </cell>
        </row>
        <row r="123">
          <cell r="E123">
            <v>5</v>
          </cell>
          <cell r="G123">
            <v>5</v>
          </cell>
          <cell r="I123">
            <v>10</v>
          </cell>
        </row>
        <row r="124">
          <cell r="E124">
            <v>4</v>
          </cell>
          <cell r="G124">
            <v>4</v>
          </cell>
          <cell r="I124">
            <v>0</v>
          </cell>
        </row>
        <row r="125">
          <cell r="E125">
            <v>9</v>
          </cell>
          <cell r="G125">
            <v>9</v>
          </cell>
          <cell r="I125">
            <v>10</v>
          </cell>
        </row>
      </sheetData>
      <sheetData sheetId="4" refreshError="1"/>
      <sheetData sheetId="5" refreshError="1"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2</v>
          </cell>
        </row>
        <row r="20">
          <cell r="F20">
            <v>1</v>
          </cell>
        </row>
        <row r="21">
          <cell r="F21">
            <v>3</v>
          </cell>
        </row>
        <row r="24">
          <cell r="F24">
            <v>2</v>
          </cell>
        </row>
        <row r="25">
          <cell r="F25">
            <v>0</v>
          </cell>
        </row>
        <row r="26">
          <cell r="C26">
            <v>2</v>
          </cell>
        </row>
      </sheetData>
      <sheetData sheetId="6" refreshError="1"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25</v>
          </cell>
        </row>
        <row r="58">
          <cell r="C58">
            <v>25</v>
          </cell>
        </row>
        <row r="61">
          <cell r="F61">
            <v>4</v>
          </cell>
        </row>
        <row r="62">
          <cell r="F62">
            <v>0</v>
          </cell>
        </row>
        <row r="63">
          <cell r="C63">
            <v>4</v>
          </cell>
        </row>
      </sheetData>
      <sheetData sheetId="7" refreshError="1">
        <row r="94">
          <cell r="E94">
            <v>0</v>
          </cell>
          <cell r="G94">
            <v>0</v>
          </cell>
          <cell r="I94">
            <v>0</v>
          </cell>
        </row>
        <row r="95">
          <cell r="E95">
            <v>18</v>
          </cell>
          <cell r="G95">
            <v>3</v>
          </cell>
          <cell r="I95">
            <v>0</v>
          </cell>
        </row>
        <row r="96">
          <cell r="E96">
            <v>0</v>
          </cell>
          <cell r="G96">
            <v>0</v>
          </cell>
          <cell r="I96">
            <v>0</v>
          </cell>
        </row>
        <row r="97">
          <cell r="E97">
            <v>0</v>
          </cell>
          <cell r="G97">
            <v>0</v>
          </cell>
          <cell r="I97">
            <v>0</v>
          </cell>
        </row>
        <row r="98">
          <cell r="E98">
            <v>0</v>
          </cell>
          <cell r="G98">
            <v>10</v>
          </cell>
          <cell r="I98">
            <v>18</v>
          </cell>
        </row>
        <row r="100">
          <cell r="E100">
            <v>18</v>
          </cell>
          <cell r="G100">
            <v>13</v>
          </cell>
          <cell r="I100">
            <v>18</v>
          </cell>
        </row>
        <row r="103">
          <cell r="E103">
            <v>0</v>
          </cell>
          <cell r="G103">
            <v>4</v>
          </cell>
          <cell r="I103">
            <v>6</v>
          </cell>
        </row>
        <row r="104">
          <cell r="E104">
            <v>5</v>
          </cell>
          <cell r="G104">
            <v>0</v>
          </cell>
          <cell r="I104">
            <v>0</v>
          </cell>
        </row>
        <row r="105">
          <cell r="E105">
            <v>5</v>
          </cell>
          <cell r="G105">
            <v>4</v>
          </cell>
          <cell r="I105">
            <v>6</v>
          </cell>
        </row>
      </sheetData>
      <sheetData sheetId="8" refreshError="1">
        <row r="103">
          <cell r="E103">
            <v>0</v>
          </cell>
          <cell r="G103">
            <v>0</v>
          </cell>
          <cell r="I103">
            <v>0</v>
          </cell>
          <cell r="K103">
            <v>1</v>
          </cell>
        </row>
        <row r="104">
          <cell r="E104">
            <v>4</v>
          </cell>
          <cell r="G104">
            <v>5</v>
          </cell>
          <cell r="I104">
            <v>0</v>
          </cell>
          <cell r="K104">
            <v>0</v>
          </cell>
        </row>
        <row r="105">
          <cell r="E105">
            <v>0</v>
          </cell>
          <cell r="G105">
            <v>0</v>
          </cell>
          <cell r="I105">
            <v>0</v>
          </cell>
          <cell r="K105">
            <v>0</v>
          </cell>
        </row>
        <row r="106">
          <cell r="E106">
            <v>0</v>
          </cell>
          <cell r="G106">
            <v>0</v>
          </cell>
          <cell r="K106">
            <v>0</v>
          </cell>
        </row>
        <row r="107">
          <cell r="E107">
            <v>13</v>
          </cell>
          <cell r="G107">
            <v>9</v>
          </cell>
          <cell r="I107">
            <v>12</v>
          </cell>
          <cell r="K107">
            <v>0</v>
          </cell>
        </row>
        <row r="108">
          <cell r="E108">
            <v>1</v>
          </cell>
          <cell r="G108">
            <v>1</v>
          </cell>
          <cell r="I108">
            <v>0</v>
          </cell>
          <cell r="K108">
            <v>3</v>
          </cell>
        </row>
        <row r="109">
          <cell r="E109">
            <v>18</v>
          </cell>
          <cell r="G109">
            <v>15</v>
          </cell>
          <cell r="I109">
            <v>12</v>
          </cell>
          <cell r="K109">
            <v>4</v>
          </cell>
        </row>
        <row r="112">
          <cell r="E112">
            <v>7</v>
          </cell>
          <cell r="G112">
            <v>5</v>
          </cell>
          <cell r="I112">
            <v>5</v>
          </cell>
          <cell r="K112">
            <v>4</v>
          </cell>
        </row>
        <row r="113">
          <cell r="E113">
            <v>1</v>
          </cell>
          <cell r="G113">
            <v>1</v>
          </cell>
          <cell r="I113">
            <v>0</v>
          </cell>
          <cell r="K113">
            <v>0</v>
          </cell>
        </row>
      </sheetData>
      <sheetData sheetId="9" refreshError="1">
        <row r="21">
          <cell r="F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F24">
            <v>0</v>
          </cell>
        </row>
        <row r="25">
          <cell r="F25">
            <v>3</v>
          </cell>
        </row>
        <row r="30">
          <cell r="F30">
            <v>5</v>
          </cell>
        </row>
        <row r="31">
          <cell r="F31">
            <v>0</v>
          </cell>
        </row>
        <row r="32">
          <cell r="C32">
            <v>5</v>
          </cell>
        </row>
      </sheetData>
      <sheetData sheetId="10" refreshError="1">
        <row r="36">
          <cell r="C36">
            <v>6</v>
          </cell>
        </row>
        <row r="37">
          <cell r="C37">
            <v>0</v>
          </cell>
        </row>
        <row r="38">
          <cell r="C38">
            <v>2</v>
          </cell>
        </row>
        <row r="39">
          <cell r="C39">
            <v>6</v>
          </cell>
        </row>
        <row r="41">
          <cell r="C41">
            <v>14</v>
          </cell>
        </row>
        <row r="44">
          <cell r="C44">
            <v>4</v>
          </cell>
        </row>
        <row r="45">
          <cell r="C45">
            <v>2</v>
          </cell>
        </row>
        <row r="46">
          <cell r="C46">
            <v>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7.ECC"/>
      <sheetName val="10.SCP"/>
      <sheetName val="19.PAA"/>
      <sheetName val="17.BcoPry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AC"/>
      <sheetName val="GTH"/>
      <sheetName val="FIN"/>
      <sheetName val="GAD"/>
      <sheetName val="DOC"/>
      <sheetName val="CDI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13.GCO"/>
      <sheetName val="22.SUP-CTOs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topLeftCell="B1" zoomScale="85" zoomScaleNormal="85" workbookViewId="0">
      <selection activeCell="B20" sqref="B20:D23"/>
    </sheetView>
  </sheetViews>
  <sheetFormatPr baseColWidth="10" defaultColWidth="11.42578125" defaultRowHeight="15" x14ac:dyDescent="0.25"/>
  <cols>
    <col min="1" max="1" width="9.140625" style="58" hidden="1" customWidth="1"/>
    <col min="2" max="2" width="21.5703125" style="61" customWidth="1"/>
    <col min="3" max="3" width="18.28515625" style="61" customWidth="1"/>
    <col min="4" max="4" width="27" style="61" customWidth="1"/>
    <col min="5" max="5" width="20.5703125" customWidth="1"/>
    <col min="6" max="16" width="16.7109375" style="58" customWidth="1"/>
  </cols>
  <sheetData>
    <row r="1" spans="1:16" ht="23.25" customHeight="1" x14ac:dyDescent="0.25">
      <c r="A1" s="105"/>
      <c r="B1" s="106"/>
      <c r="C1" s="107"/>
      <c r="D1" s="162" t="s">
        <v>0</v>
      </c>
      <c r="E1" s="162"/>
      <c r="F1" s="162"/>
      <c r="G1" s="162"/>
      <c r="H1" s="162"/>
      <c r="I1" s="162"/>
      <c r="J1" s="162"/>
      <c r="K1" s="72"/>
      <c r="L1" s="165"/>
      <c r="M1" s="166"/>
      <c r="N1" s="166"/>
      <c r="O1" s="166"/>
      <c r="P1" s="167"/>
    </row>
    <row r="2" spans="1:16" ht="15" customHeight="1" x14ac:dyDescent="0.25">
      <c r="A2" s="108"/>
      <c r="B2" s="109"/>
      <c r="C2" s="110"/>
      <c r="D2" s="163"/>
      <c r="E2" s="163"/>
      <c r="F2" s="163"/>
      <c r="G2" s="163"/>
      <c r="H2" s="163"/>
      <c r="I2" s="163"/>
      <c r="J2" s="163"/>
      <c r="K2" s="73"/>
      <c r="L2" s="168"/>
      <c r="M2" s="169"/>
      <c r="N2" s="169"/>
      <c r="O2" s="169"/>
      <c r="P2" s="170"/>
    </row>
    <row r="3" spans="1:16" ht="15" customHeight="1" x14ac:dyDescent="0.25">
      <c r="A3" s="108"/>
      <c r="B3" s="109"/>
      <c r="C3" s="110"/>
      <c r="D3" s="163"/>
      <c r="E3" s="163"/>
      <c r="F3" s="163"/>
      <c r="G3" s="163"/>
      <c r="H3" s="163"/>
      <c r="I3" s="163"/>
      <c r="J3" s="163"/>
      <c r="K3" s="73"/>
      <c r="L3" s="168"/>
      <c r="M3" s="169"/>
      <c r="N3" s="169"/>
      <c r="O3" s="169"/>
      <c r="P3" s="170"/>
    </row>
    <row r="4" spans="1:16" ht="15.75" customHeight="1" thickBot="1" x14ac:dyDescent="0.3">
      <c r="A4" s="111"/>
      <c r="B4" s="112"/>
      <c r="C4" s="113"/>
      <c r="D4" s="164"/>
      <c r="E4" s="164"/>
      <c r="F4" s="164"/>
      <c r="G4" s="164"/>
      <c r="H4" s="164"/>
      <c r="I4" s="164"/>
      <c r="J4" s="164"/>
      <c r="K4" s="74"/>
      <c r="L4" s="171"/>
      <c r="M4" s="172"/>
      <c r="N4" s="172"/>
      <c r="O4" s="172"/>
      <c r="P4" s="173"/>
    </row>
    <row r="5" spans="1:16" ht="15" customHeight="1" thickBot="1" x14ac:dyDescent="0.3">
      <c r="B5" s="322" t="s">
        <v>1</v>
      </c>
      <c r="C5" s="322"/>
      <c r="D5" s="323"/>
      <c r="E5" s="247" t="s">
        <v>2</v>
      </c>
      <c r="F5" s="248" t="s">
        <v>3</v>
      </c>
      <c r="G5" s="249" t="s">
        <v>4</v>
      </c>
      <c r="H5" s="250" t="s">
        <v>5</v>
      </c>
      <c r="I5" s="250"/>
      <c r="J5" s="250"/>
      <c r="K5" s="250"/>
      <c r="L5" s="250"/>
      <c r="M5" s="250"/>
      <c r="N5" s="251" t="s">
        <v>6</v>
      </c>
      <c r="O5" s="252"/>
      <c r="P5" s="253"/>
    </row>
    <row r="6" spans="1:16" ht="15" customHeight="1" thickBot="1" x14ac:dyDescent="0.3">
      <c r="A6" s="321"/>
      <c r="B6" s="245"/>
      <c r="C6" s="245"/>
      <c r="D6" s="246"/>
      <c r="E6" s="254"/>
      <c r="F6" s="255"/>
      <c r="G6" s="256"/>
      <c r="H6" s="257" t="s">
        <v>7</v>
      </c>
      <c r="I6" s="258"/>
      <c r="J6" s="259"/>
      <c r="K6" s="260" t="s">
        <v>10</v>
      </c>
      <c r="L6" s="260" t="s">
        <v>8</v>
      </c>
      <c r="M6" s="260" t="s">
        <v>9</v>
      </c>
      <c r="N6" s="260" t="s">
        <v>11</v>
      </c>
      <c r="O6" s="261" t="s">
        <v>12</v>
      </c>
      <c r="P6" s="267" t="s">
        <v>13</v>
      </c>
    </row>
    <row r="7" spans="1:16" ht="36" customHeight="1" thickBot="1" x14ac:dyDescent="0.3">
      <c r="A7" s="321"/>
      <c r="B7" s="324"/>
      <c r="C7" s="324"/>
      <c r="D7" s="325"/>
      <c r="E7" s="262"/>
      <c r="F7" s="263"/>
      <c r="G7" s="264"/>
      <c r="H7" s="265" t="s">
        <v>14</v>
      </c>
      <c r="I7" s="265" t="s">
        <v>15</v>
      </c>
      <c r="J7" s="266" t="s">
        <v>16</v>
      </c>
      <c r="K7" s="263"/>
      <c r="L7" s="263"/>
      <c r="M7" s="263"/>
      <c r="N7" s="263"/>
      <c r="O7" s="264"/>
      <c r="P7" s="268"/>
    </row>
    <row r="8" spans="1:16" s="1" customFormat="1" ht="24" customHeight="1" thickBot="1" x14ac:dyDescent="0.35">
      <c r="A8" s="235" t="s">
        <v>45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236"/>
    </row>
    <row r="9" spans="1:16" s="53" customFormat="1" ht="29.25" customHeight="1" thickBot="1" x14ac:dyDescent="0.3">
      <c r="A9" s="75">
        <v>1</v>
      </c>
      <c r="B9" s="153" t="s">
        <v>17</v>
      </c>
      <c r="C9" s="154"/>
      <c r="D9" s="155"/>
      <c r="E9" s="4" t="s">
        <v>18</v>
      </c>
      <c r="F9" s="4">
        <f>+[6]ASI!E33</f>
        <v>4</v>
      </c>
      <c r="G9" s="11">
        <f>+[6]ASI!E28</f>
        <v>8</v>
      </c>
      <c r="H9" s="11">
        <f>+[6]ASI!E23</f>
        <v>6</v>
      </c>
      <c r="I9" s="6">
        <f>+[6]ASI!E24</f>
        <v>0</v>
      </c>
      <c r="J9" s="6">
        <f>+[6]ASI!E25</f>
        <v>0</v>
      </c>
      <c r="K9" s="6">
        <v>0</v>
      </c>
      <c r="L9" s="11">
        <f>+[6]ASI!E26</f>
        <v>2</v>
      </c>
      <c r="M9" s="11">
        <f>+[6]ASI!E22</f>
        <v>0</v>
      </c>
      <c r="N9" s="12">
        <f>+[6]ASI!E32</f>
        <v>3</v>
      </c>
      <c r="O9" s="11">
        <f>+[6]ASI!E31</f>
        <v>1</v>
      </c>
      <c r="P9" s="11">
        <v>0</v>
      </c>
    </row>
    <row r="10" spans="1:16" s="53" customFormat="1" ht="20.25" customHeight="1" thickBot="1" x14ac:dyDescent="0.3">
      <c r="A10" s="134">
        <v>2</v>
      </c>
      <c r="B10" s="156" t="s">
        <v>19</v>
      </c>
      <c r="C10" s="120"/>
      <c r="D10" s="121"/>
      <c r="E10" s="7" t="s">
        <v>20</v>
      </c>
      <c r="F10" s="7">
        <v>6</v>
      </c>
      <c r="G10" s="8">
        <f>+[6]EPSEA!$E$47</f>
        <v>14</v>
      </c>
      <c r="H10" s="8">
        <f>+[6]EPSEA!$E$42</f>
        <v>10</v>
      </c>
      <c r="I10" s="13">
        <f>+[6]EPSEA!$E$43</f>
        <v>1</v>
      </c>
      <c r="J10" s="13">
        <f>+[6]EPSEA!$E$44</f>
        <v>2</v>
      </c>
      <c r="K10" s="13">
        <v>0</v>
      </c>
      <c r="L10" s="8">
        <f>+[6]EPSEA!$E$45</f>
        <v>0</v>
      </c>
      <c r="M10" s="8">
        <f>+[6]EPSEA!$E$41</f>
        <v>1</v>
      </c>
      <c r="N10" s="14">
        <f>+[6]EPSEA!$E$51</f>
        <v>4</v>
      </c>
      <c r="O10" s="8">
        <f>+[6]EPSEA!$E$50</f>
        <v>2</v>
      </c>
      <c r="P10" s="8">
        <v>0</v>
      </c>
    </row>
    <row r="11" spans="1:16" s="53" customFormat="1" ht="20.25" customHeight="1" thickBot="1" x14ac:dyDescent="0.3">
      <c r="A11" s="134"/>
      <c r="B11" s="138"/>
      <c r="C11" s="136"/>
      <c r="D11" s="137"/>
      <c r="E11" s="9" t="s">
        <v>21</v>
      </c>
      <c r="F11" s="9">
        <v>2</v>
      </c>
      <c r="G11" s="10">
        <f>+[6]EPSEA!$G$47</f>
        <v>8</v>
      </c>
      <c r="H11" s="10">
        <f>+[6]EPSEA!$G$42</f>
        <v>0</v>
      </c>
      <c r="I11" s="15">
        <f>+[6]EPSEA!$G$43</f>
        <v>2</v>
      </c>
      <c r="J11" s="15">
        <f>+[6]EPSEA!$G$44</f>
        <v>0</v>
      </c>
      <c r="K11" s="15">
        <v>0</v>
      </c>
      <c r="L11" s="10">
        <v>0</v>
      </c>
      <c r="M11" s="10">
        <f>+[6]EPSEA!$G$41</f>
        <v>6</v>
      </c>
      <c r="N11" s="16">
        <f>+[6]EPSEA!$G$51</f>
        <v>0</v>
      </c>
      <c r="O11" s="10">
        <f>+[6]EPSEA!$G$50</f>
        <v>2</v>
      </c>
      <c r="P11" s="10">
        <v>0</v>
      </c>
    </row>
    <row r="12" spans="1:16" s="3" customFormat="1" ht="20.25" customHeight="1" thickBot="1" x14ac:dyDescent="0.25">
      <c r="A12" s="135">
        <v>3</v>
      </c>
      <c r="B12" s="140" t="s">
        <v>22</v>
      </c>
      <c r="C12" s="141"/>
      <c r="D12" s="157"/>
      <c r="E12" s="17" t="s">
        <v>23</v>
      </c>
      <c r="F12" s="17">
        <f>+[6]ADT!E125</f>
        <v>9</v>
      </c>
      <c r="G12" s="18">
        <f>+[6]ADT!E120</f>
        <v>24</v>
      </c>
      <c r="H12" s="44">
        <f>+[6]ADT!E115</f>
        <v>17</v>
      </c>
      <c r="I12" s="44">
        <f>+[6]ADT!E116</f>
        <v>3</v>
      </c>
      <c r="J12" s="44">
        <f>+[6]ADT!E117</f>
        <v>0</v>
      </c>
      <c r="K12" s="44">
        <v>0</v>
      </c>
      <c r="L12" s="44">
        <f>+[6]ADT!E118</f>
        <v>4</v>
      </c>
      <c r="M12" s="44">
        <f>+[6]ADT!E114</f>
        <v>0</v>
      </c>
      <c r="N12" s="44">
        <f>+[6]ADT!E124</f>
        <v>4</v>
      </c>
      <c r="O12" s="44">
        <f>+[6]ADT!E123</f>
        <v>5</v>
      </c>
      <c r="P12" s="18">
        <v>0</v>
      </c>
    </row>
    <row r="13" spans="1:16" s="3" customFormat="1" ht="20.25" customHeight="1" thickBot="1" x14ac:dyDescent="0.25">
      <c r="A13" s="135"/>
      <c r="B13" s="142"/>
      <c r="C13" s="143"/>
      <c r="D13" s="158"/>
      <c r="E13" s="19" t="s">
        <v>24</v>
      </c>
      <c r="F13" s="19">
        <f>+[6]ADT!G125</f>
        <v>9</v>
      </c>
      <c r="G13" s="20">
        <f>+[6]ADT!G120-[6]ADT!G119</f>
        <v>24</v>
      </c>
      <c r="H13" s="46">
        <f>+[6]ADT!G115</f>
        <v>14</v>
      </c>
      <c r="I13" s="46">
        <f>+[6]ADT!G116</f>
        <v>1</v>
      </c>
      <c r="J13" s="46">
        <f>+[6]ADT!G117</f>
        <v>0</v>
      </c>
      <c r="K13" s="21">
        <v>1</v>
      </c>
      <c r="L13" s="46">
        <f>+[6]ADT!G118</f>
        <v>9</v>
      </c>
      <c r="M13" s="46">
        <f>+[6]ADT!G114</f>
        <v>0</v>
      </c>
      <c r="N13" s="46">
        <f>+[6]ADT!G124</f>
        <v>4</v>
      </c>
      <c r="O13" s="46">
        <f>+[6]ADT!G123</f>
        <v>5</v>
      </c>
      <c r="P13" s="21">
        <v>1</v>
      </c>
    </row>
    <row r="14" spans="1:16" s="3" customFormat="1" ht="20.25" customHeight="1" thickBot="1" x14ac:dyDescent="0.25">
      <c r="A14" s="269"/>
      <c r="B14" s="159"/>
      <c r="C14" s="160"/>
      <c r="D14" s="161"/>
      <c r="E14" s="22" t="s">
        <v>25</v>
      </c>
      <c r="F14" s="22">
        <f>+[6]ADT!I125</f>
        <v>10</v>
      </c>
      <c r="G14" s="23">
        <f>+[6]ADT!I120-[6]ADT!I119</f>
        <v>13</v>
      </c>
      <c r="H14" s="23">
        <f>+[6]ADT!I115</f>
        <v>0</v>
      </c>
      <c r="I14" s="62">
        <f>+[6]ADT!I116</f>
        <v>1</v>
      </c>
      <c r="J14" s="62">
        <f>+[6]ADT!I117</f>
        <v>0</v>
      </c>
      <c r="K14" s="25">
        <v>5</v>
      </c>
      <c r="L14" s="23">
        <f>+[6]ADT!I118</f>
        <v>12</v>
      </c>
      <c r="M14" s="23">
        <f>+[6]ADT!I114</f>
        <v>0</v>
      </c>
      <c r="N14" s="24">
        <f>+[6]ADT!I124</f>
        <v>0</v>
      </c>
      <c r="O14" s="23">
        <f>+[6]ADT!I123</f>
        <v>10</v>
      </c>
      <c r="P14" s="25">
        <v>5</v>
      </c>
    </row>
    <row r="15" spans="1:16" s="3" customFormat="1" ht="29.25" customHeight="1" thickBot="1" x14ac:dyDescent="0.25">
      <c r="A15" s="76">
        <v>5</v>
      </c>
      <c r="B15" s="131" t="s">
        <v>28</v>
      </c>
      <c r="C15" s="132"/>
      <c r="D15" s="139"/>
      <c r="E15" s="30" t="s">
        <v>29</v>
      </c>
      <c r="F15" s="30">
        <f>+'[6]INV DAT'!C26</f>
        <v>2</v>
      </c>
      <c r="G15" s="31">
        <f>+'[6]INV DAT'!F21-'[6]INV DAT'!F20</f>
        <v>2</v>
      </c>
      <c r="H15" s="31">
        <f>+'[6]INV DAT'!F16</f>
        <v>0</v>
      </c>
      <c r="I15" s="76">
        <f>+'[6]INV DAT'!F17</f>
        <v>0</v>
      </c>
      <c r="J15" s="76">
        <f>+'[6]INV DAT'!F18</f>
        <v>0</v>
      </c>
      <c r="K15" s="302">
        <v>1</v>
      </c>
      <c r="L15" s="31">
        <f>+'[6]INV DAT'!F19</f>
        <v>2</v>
      </c>
      <c r="M15" s="31">
        <f>+'[6]INV DAT'!F15</f>
        <v>0</v>
      </c>
      <c r="N15" s="32">
        <f>+'[6]INV DAT'!F25</f>
        <v>0</v>
      </c>
      <c r="O15" s="31">
        <f>+'[6]INV DAT'!F24</f>
        <v>2</v>
      </c>
      <c r="P15" s="303">
        <v>1</v>
      </c>
    </row>
    <row r="16" spans="1:16" s="53" customFormat="1" ht="29.25" customHeight="1" thickBot="1" x14ac:dyDescent="0.3">
      <c r="A16" s="270">
        <v>6</v>
      </c>
      <c r="B16" s="271" t="s">
        <v>30</v>
      </c>
      <c r="C16" s="272"/>
      <c r="D16" s="273"/>
      <c r="E16" s="274" t="s">
        <v>31</v>
      </c>
      <c r="F16" s="274">
        <f>+'[6]FACT&amp;REC'!C63</f>
        <v>4</v>
      </c>
      <c r="G16" s="275">
        <f>+'[6]FACT&amp;REC'!C58</f>
        <v>25</v>
      </c>
      <c r="H16" s="275">
        <f>+'[6]FACT&amp;REC'!F53</f>
        <v>0</v>
      </c>
      <c r="I16" s="270">
        <f>+'[6]FACT&amp;REC'!F54</f>
        <v>0</v>
      </c>
      <c r="J16" s="270">
        <f>+'[6]FACT&amp;REC'!F55</f>
        <v>0</v>
      </c>
      <c r="K16" s="270">
        <v>0</v>
      </c>
      <c r="L16" s="275">
        <f>+'[6]FACT&amp;REC'!F56</f>
        <v>25</v>
      </c>
      <c r="M16" s="275">
        <f>+'[6]FACT&amp;REC'!F52</f>
        <v>0</v>
      </c>
      <c r="N16" s="276">
        <f>+'[6]FACT&amp;REC'!F62</f>
        <v>0</v>
      </c>
      <c r="O16" s="275">
        <f>+'[6]FACT&amp;REC'!F61</f>
        <v>4</v>
      </c>
      <c r="P16" s="275">
        <v>0</v>
      </c>
    </row>
    <row r="17" spans="1:16" s="3" customFormat="1" ht="20.25" customHeight="1" thickBot="1" x14ac:dyDescent="0.25">
      <c r="A17" s="134">
        <v>7</v>
      </c>
      <c r="B17" s="144" t="s">
        <v>32</v>
      </c>
      <c r="C17" s="145"/>
      <c r="D17" s="146"/>
      <c r="E17" s="26" t="s">
        <v>33</v>
      </c>
      <c r="F17" s="26">
        <f>+[6]EFP!E105</f>
        <v>5</v>
      </c>
      <c r="G17" s="27">
        <f>+[6]EFP!E100</f>
        <v>18</v>
      </c>
      <c r="H17" s="27">
        <f>+[6]EFP!E95</f>
        <v>18</v>
      </c>
      <c r="I17" s="28">
        <f>+[6]EFP!E96</f>
        <v>0</v>
      </c>
      <c r="J17" s="28">
        <f>+[6]EFP!E97</f>
        <v>0</v>
      </c>
      <c r="K17" s="28">
        <v>0</v>
      </c>
      <c r="L17" s="27">
        <f>+[6]EFP!E98</f>
        <v>0</v>
      </c>
      <c r="M17" s="27">
        <f>+[6]EFP!E94</f>
        <v>0</v>
      </c>
      <c r="N17" s="29">
        <f>+[6]EFP!E104</f>
        <v>5</v>
      </c>
      <c r="O17" s="27">
        <f>+[6]EFP!E103</f>
        <v>0</v>
      </c>
      <c r="P17" s="27">
        <v>0</v>
      </c>
    </row>
    <row r="18" spans="1:16" s="3" customFormat="1" ht="20.25" customHeight="1" thickBot="1" x14ac:dyDescent="0.25">
      <c r="A18" s="134"/>
      <c r="B18" s="147"/>
      <c r="C18" s="148"/>
      <c r="D18" s="149"/>
      <c r="E18" s="37" t="s">
        <v>34</v>
      </c>
      <c r="F18" s="37">
        <f>+[6]EFP!G105</f>
        <v>4</v>
      </c>
      <c r="G18" s="38">
        <f>+[6]EFP!G100</f>
        <v>13</v>
      </c>
      <c r="H18" s="38">
        <f>+[6]EFP!G95</f>
        <v>3</v>
      </c>
      <c r="I18" s="63">
        <f>+[6]EFP!G96</f>
        <v>0</v>
      </c>
      <c r="J18" s="63">
        <f>+[6]EFP!G97</f>
        <v>0</v>
      </c>
      <c r="K18" s="63">
        <v>0</v>
      </c>
      <c r="L18" s="38">
        <f>+[6]EFP!G98</f>
        <v>10</v>
      </c>
      <c r="M18" s="38">
        <f>+[6]EFP!G94</f>
        <v>0</v>
      </c>
      <c r="N18" s="39">
        <f>+[6]EFP!G104</f>
        <v>0</v>
      </c>
      <c r="O18" s="38">
        <f>+[6]EFP!G103</f>
        <v>4</v>
      </c>
      <c r="P18" s="38">
        <v>0</v>
      </c>
    </row>
    <row r="19" spans="1:16" s="3" customFormat="1" ht="20.25" customHeight="1" thickBot="1" x14ac:dyDescent="0.25">
      <c r="A19" s="134"/>
      <c r="B19" s="150"/>
      <c r="C19" s="151"/>
      <c r="D19" s="152"/>
      <c r="E19" s="9" t="s">
        <v>35</v>
      </c>
      <c r="F19" s="9">
        <f>+[6]EFP!I105</f>
        <v>6</v>
      </c>
      <c r="G19" s="10">
        <f>+[6]EFP!I100</f>
        <v>18</v>
      </c>
      <c r="H19" s="10">
        <f>+[6]EFP!I95</f>
        <v>0</v>
      </c>
      <c r="I19" s="15">
        <f>+[6]EFP!I96</f>
        <v>0</v>
      </c>
      <c r="J19" s="15">
        <f>+[6]EFP!I97</f>
        <v>0</v>
      </c>
      <c r="K19" s="15">
        <v>0</v>
      </c>
      <c r="L19" s="10">
        <f>+[6]EFP!I98</f>
        <v>18</v>
      </c>
      <c r="M19" s="10">
        <f>+[6]EFP!I94</f>
        <v>0</v>
      </c>
      <c r="N19" s="16">
        <f>+[6]EFP!I104</f>
        <v>0</v>
      </c>
      <c r="O19" s="10">
        <f>+[6]EFP!I103</f>
        <v>6</v>
      </c>
      <c r="P19" s="10">
        <v>0</v>
      </c>
    </row>
    <row r="20" spans="1:16" s="3" customFormat="1" ht="20.25" customHeight="1" thickBot="1" x14ac:dyDescent="0.25">
      <c r="A20" s="234">
        <v>8</v>
      </c>
      <c r="B20" s="277" t="s">
        <v>36</v>
      </c>
      <c r="C20" s="278"/>
      <c r="D20" s="279"/>
      <c r="E20" s="197" t="s">
        <v>37</v>
      </c>
      <c r="F20" s="197">
        <v>8</v>
      </c>
      <c r="G20" s="198">
        <f>+[6]IMP!E109-[6]IMP!E108</f>
        <v>17</v>
      </c>
      <c r="H20" s="198">
        <f>+[6]IMP!E104</f>
        <v>4</v>
      </c>
      <c r="I20" s="69">
        <f>+[6]IMP!E105</f>
        <v>0</v>
      </c>
      <c r="J20" s="69">
        <f>+[6]IMP!E106</f>
        <v>0</v>
      </c>
      <c r="K20" s="294">
        <v>1</v>
      </c>
      <c r="L20" s="198">
        <f>+[6]IMP!E107</f>
        <v>13</v>
      </c>
      <c r="M20" s="198">
        <f>+[6]IMP!E103</f>
        <v>0</v>
      </c>
      <c r="N20" s="295">
        <f>+[6]IMP!E113</f>
        <v>1</v>
      </c>
      <c r="O20" s="198">
        <f>+[6]IMP!E112</f>
        <v>7</v>
      </c>
      <c r="P20" s="296">
        <v>1</v>
      </c>
    </row>
    <row r="21" spans="1:16" s="3" customFormat="1" ht="20.25" customHeight="1" thickBot="1" x14ac:dyDescent="0.25">
      <c r="A21" s="234"/>
      <c r="B21" s="283"/>
      <c r="C21" s="284"/>
      <c r="D21" s="285"/>
      <c r="E21" s="286" t="s">
        <v>38</v>
      </c>
      <c r="F21" s="286">
        <v>6</v>
      </c>
      <c r="G21" s="287">
        <f>+[6]IMP!G109-[6]IMP!G108</f>
        <v>14</v>
      </c>
      <c r="H21" s="287">
        <f>+[6]IMP!G104</f>
        <v>5</v>
      </c>
      <c r="I21" s="288">
        <f>+[6]IMP!G105</f>
        <v>0</v>
      </c>
      <c r="J21" s="288">
        <f>+[6]IMP!G106</f>
        <v>0</v>
      </c>
      <c r="K21" s="297">
        <v>1</v>
      </c>
      <c r="L21" s="287">
        <f>+[6]IMP!G107</f>
        <v>9</v>
      </c>
      <c r="M21" s="287">
        <f>+[6]IMP!G103</f>
        <v>0</v>
      </c>
      <c r="N21" s="289">
        <f>+[6]IMP!G113</f>
        <v>1</v>
      </c>
      <c r="O21" s="287">
        <f>+[6]IMP!G112</f>
        <v>5</v>
      </c>
      <c r="P21" s="298">
        <v>1</v>
      </c>
    </row>
    <row r="22" spans="1:16" s="3" customFormat="1" ht="20.25" customHeight="1" thickBot="1" x14ac:dyDescent="0.25">
      <c r="A22" s="234"/>
      <c r="B22" s="283"/>
      <c r="C22" s="284"/>
      <c r="D22" s="285"/>
      <c r="E22" s="286" t="s">
        <v>39</v>
      </c>
      <c r="F22" s="286">
        <v>5</v>
      </c>
      <c r="G22" s="287">
        <f>+[6]IMP!I109-[6]IMP!I108</f>
        <v>12</v>
      </c>
      <c r="H22" s="287">
        <f>+[6]IMP!I104</f>
        <v>0</v>
      </c>
      <c r="I22" s="288">
        <f>+[6]IMP!I105</f>
        <v>0</v>
      </c>
      <c r="J22" s="288">
        <f>+[6]IMP!G106</f>
        <v>0</v>
      </c>
      <c r="K22" s="297">
        <v>0</v>
      </c>
      <c r="L22" s="287">
        <f>+[6]IMP!I107</f>
        <v>12</v>
      </c>
      <c r="M22" s="287">
        <f>+[6]IMP!I103</f>
        <v>0</v>
      </c>
      <c r="N22" s="289">
        <f>+[6]IMP!I113</f>
        <v>0</v>
      </c>
      <c r="O22" s="287">
        <f>+[6]IMP!I112</f>
        <v>5</v>
      </c>
      <c r="P22" s="298">
        <v>0</v>
      </c>
    </row>
    <row r="23" spans="1:16" s="3" customFormat="1" ht="20.25" customHeight="1" thickBot="1" x14ac:dyDescent="0.25">
      <c r="A23" s="234"/>
      <c r="B23" s="290"/>
      <c r="C23" s="291"/>
      <c r="D23" s="292"/>
      <c r="E23" s="202" t="s">
        <v>40</v>
      </c>
      <c r="F23" s="202">
        <v>4</v>
      </c>
      <c r="G23" s="203">
        <f>+[6]IMP!K109-[6]IMP!K108</f>
        <v>1</v>
      </c>
      <c r="H23" s="203">
        <f>+[6]IMP!K104</f>
        <v>0</v>
      </c>
      <c r="I23" s="70">
        <f>+[6]IMP!K105</f>
        <v>0</v>
      </c>
      <c r="J23" s="70">
        <f>+[6]IMP!K106</f>
        <v>0</v>
      </c>
      <c r="K23" s="299">
        <v>3</v>
      </c>
      <c r="L23" s="203">
        <f>+[6]IMP!K107</f>
        <v>0</v>
      </c>
      <c r="M23" s="203">
        <f>+[6]IMP!K103</f>
        <v>1</v>
      </c>
      <c r="N23" s="293">
        <f>+[6]IMP!K113</f>
        <v>0</v>
      </c>
      <c r="O23" s="203">
        <f>+[6]IMP!K112</f>
        <v>4</v>
      </c>
      <c r="P23" s="300">
        <v>3</v>
      </c>
    </row>
    <row r="24" spans="1:16" s="53" customFormat="1" ht="29.25" customHeight="1" thickBot="1" x14ac:dyDescent="0.3">
      <c r="A24" s="76">
        <v>9</v>
      </c>
      <c r="B24" s="131" t="s">
        <v>41</v>
      </c>
      <c r="C24" s="132"/>
      <c r="D24" s="133"/>
      <c r="E24" s="304" t="s">
        <v>42</v>
      </c>
      <c r="F24" s="304">
        <f>+'[6]Superv Conv. Coop'!C32</f>
        <v>5</v>
      </c>
      <c r="G24" s="305">
        <v>3</v>
      </c>
      <c r="H24" s="305">
        <f>+'[6]Superv Conv. Coop'!C22</f>
        <v>0</v>
      </c>
      <c r="I24" s="306">
        <f>+'[6]Superv Conv. Coop'!C23</f>
        <v>0</v>
      </c>
      <c r="J24" s="306">
        <f>+'[6]Superv Conv. Coop'!F24</f>
        <v>0</v>
      </c>
      <c r="K24" s="307">
        <v>3</v>
      </c>
      <c r="L24" s="305">
        <f>+'[6]Superv Conv. Coop'!F25</f>
        <v>3</v>
      </c>
      <c r="M24" s="305">
        <f>+'[6]Superv Conv. Coop'!F21</f>
        <v>0</v>
      </c>
      <c r="N24" s="308">
        <f>+'[6]Superv Conv. Coop'!F31</f>
        <v>0</v>
      </c>
      <c r="O24" s="305">
        <f>+'[6]Superv Conv. Coop'!F30</f>
        <v>5</v>
      </c>
      <c r="P24" s="307">
        <v>3</v>
      </c>
    </row>
    <row r="25" spans="1:16" s="53" customFormat="1" ht="29.25" customHeight="1" thickBot="1" x14ac:dyDescent="0.3">
      <c r="A25" s="270">
        <v>10</v>
      </c>
      <c r="B25" s="271" t="s">
        <v>43</v>
      </c>
      <c r="C25" s="272"/>
      <c r="D25" s="301"/>
      <c r="E25" s="274" t="s">
        <v>44</v>
      </c>
      <c r="F25" s="274">
        <f>+[6]PID!C46</f>
        <v>6</v>
      </c>
      <c r="G25" s="275">
        <f>+[6]PID!C41</f>
        <v>14</v>
      </c>
      <c r="H25" s="275">
        <f>+[6]PID!C36</f>
        <v>6</v>
      </c>
      <c r="I25" s="270">
        <f>+[6]PID!C37</f>
        <v>0</v>
      </c>
      <c r="J25" s="270">
        <f>+[6]PID!C38</f>
        <v>2</v>
      </c>
      <c r="K25" s="270">
        <v>0</v>
      </c>
      <c r="L25" s="275">
        <f>+[6]PID!C39</f>
        <v>6</v>
      </c>
      <c r="M25" s="275">
        <v>0</v>
      </c>
      <c r="N25" s="276">
        <f>+[6]PID!C45</f>
        <v>2</v>
      </c>
      <c r="O25" s="275">
        <f>+[6]PID!C44</f>
        <v>4</v>
      </c>
      <c r="P25" s="275">
        <v>0</v>
      </c>
    </row>
    <row r="26" spans="1:16" s="1" customFormat="1" ht="24" customHeight="1" thickBot="1" x14ac:dyDescent="0.35">
      <c r="A26" s="175" t="s">
        <v>60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</row>
    <row r="27" spans="1:16" s="3" customFormat="1" ht="20.25" customHeight="1" thickBot="1" x14ac:dyDescent="0.25">
      <c r="A27" s="134">
        <v>11</v>
      </c>
      <c r="B27" s="176" t="s">
        <v>46</v>
      </c>
      <c r="C27" s="177"/>
      <c r="D27" s="178"/>
      <c r="E27" s="26" t="s">
        <v>47</v>
      </c>
      <c r="F27" s="26">
        <v>8</v>
      </c>
      <c r="G27" s="27">
        <v>20</v>
      </c>
      <c r="H27" s="28">
        <v>5</v>
      </c>
      <c r="I27" s="28">
        <v>6</v>
      </c>
      <c r="J27" s="28">
        <v>0</v>
      </c>
      <c r="K27" s="28">
        <v>0</v>
      </c>
      <c r="L27" s="28">
        <v>0</v>
      </c>
      <c r="M27" s="28">
        <v>9</v>
      </c>
      <c r="N27" s="28">
        <v>3</v>
      </c>
      <c r="O27" s="28">
        <v>5</v>
      </c>
      <c r="P27" s="28">
        <f>+'[7]7.ECC'!F102</f>
        <v>0</v>
      </c>
    </row>
    <row r="28" spans="1:16" s="3" customFormat="1" ht="20.25" customHeight="1" thickBot="1" x14ac:dyDescent="0.25">
      <c r="A28" s="134"/>
      <c r="B28" s="179"/>
      <c r="C28" s="180"/>
      <c r="D28" s="181"/>
      <c r="E28" s="37" t="s">
        <v>48</v>
      </c>
      <c r="F28" s="37">
        <v>8</v>
      </c>
      <c r="G28" s="38">
        <v>18</v>
      </c>
      <c r="H28" s="63">
        <v>1</v>
      </c>
      <c r="I28" s="63">
        <v>7</v>
      </c>
      <c r="J28" s="63">
        <v>0</v>
      </c>
      <c r="K28" s="63">
        <v>0</v>
      </c>
      <c r="L28" s="63">
        <v>3</v>
      </c>
      <c r="M28" s="63">
        <v>7</v>
      </c>
      <c r="N28" s="63">
        <v>0</v>
      </c>
      <c r="O28" s="63">
        <v>8</v>
      </c>
      <c r="P28" s="63">
        <f>+'[7]7.ECC'!H102</f>
        <v>0</v>
      </c>
    </row>
    <row r="29" spans="1:16" s="3" customFormat="1" ht="20.25" customHeight="1" thickBot="1" x14ac:dyDescent="0.25">
      <c r="A29" s="134"/>
      <c r="B29" s="309"/>
      <c r="C29" s="310"/>
      <c r="D29" s="311"/>
      <c r="E29" s="312" t="s">
        <v>49</v>
      </c>
      <c r="F29" s="312">
        <v>3</v>
      </c>
      <c r="G29" s="313">
        <v>5</v>
      </c>
      <c r="H29" s="314">
        <v>0</v>
      </c>
      <c r="I29" s="314">
        <v>1</v>
      </c>
      <c r="J29" s="314">
        <v>0</v>
      </c>
      <c r="K29" s="314">
        <v>0</v>
      </c>
      <c r="L29" s="314">
        <v>0</v>
      </c>
      <c r="M29" s="314">
        <v>4</v>
      </c>
      <c r="N29" s="314">
        <v>0</v>
      </c>
      <c r="O29" s="314">
        <v>3</v>
      </c>
      <c r="P29" s="314">
        <f>+'[7]7.ECC'!J102</f>
        <v>0</v>
      </c>
    </row>
    <row r="30" spans="1:16" s="3" customFormat="1" ht="20.25" customHeight="1" thickBot="1" x14ac:dyDescent="0.25">
      <c r="A30" s="234">
        <v>12</v>
      </c>
      <c r="B30" s="315" t="s">
        <v>50</v>
      </c>
      <c r="C30" s="316"/>
      <c r="D30" s="317"/>
      <c r="E30" s="280" t="s">
        <v>51</v>
      </c>
      <c r="F30" s="280">
        <v>5</v>
      </c>
      <c r="G30" s="281">
        <v>10</v>
      </c>
      <c r="H30" s="282">
        <v>10</v>
      </c>
      <c r="I30" s="282">
        <v>0</v>
      </c>
      <c r="J30" s="282">
        <v>0</v>
      </c>
      <c r="K30" s="282">
        <v>0</v>
      </c>
      <c r="L30" s="282">
        <v>0</v>
      </c>
      <c r="M30" s="282">
        <v>0</v>
      </c>
      <c r="N30" s="282">
        <v>5</v>
      </c>
      <c r="O30" s="282">
        <v>0</v>
      </c>
      <c r="P30" s="282">
        <v>0</v>
      </c>
    </row>
    <row r="31" spans="1:16" s="3" customFormat="1" ht="20.25" customHeight="1" thickBot="1" x14ac:dyDescent="0.25">
      <c r="A31" s="234"/>
      <c r="B31" s="318"/>
      <c r="C31" s="319"/>
      <c r="D31" s="320"/>
      <c r="E31" s="286" t="s">
        <v>52</v>
      </c>
      <c r="F31" s="286">
        <v>5</v>
      </c>
      <c r="G31" s="287">
        <v>8</v>
      </c>
      <c r="H31" s="288">
        <v>5</v>
      </c>
      <c r="I31" s="288">
        <v>1</v>
      </c>
      <c r="J31" s="288">
        <v>0</v>
      </c>
      <c r="K31" s="288">
        <v>0</v>
      </c>
      <c r="L31" s="288">
        <v>1</v>
      </c>
      <c r="M31" s="288">
        <v>1</v>
      </c>
      <c r="N31" s="288">
        <v>2</v>
      </c>
      <c r="O31" s="288">
        <v>3</v>
      </c>
      <c r="P31" s="288">
        <f>+'[7]10.SCP'!H110</f>
        <v>0</v>
      </c>
    </row>
    <row r="32" spans="1:16" s="3" customFormat="1" ht="20.25" customHeight="1" thickBot="1" x14ac:dyDescent="0.25">
      <c r="A32" s="234"/>
      <c r="B32" s="318"/>
      <c r="C32" s="319"/>
      <c r="D32" s="320"/>
      <c r="E32" s="286" t="s">
        <v>53</v>
      </c>
      <c r="F32" s="286">
        <v>7</v>
      </c>
      <c r="G32" s="287">
        <v>11</v>
      </c>
      <c r="H32" s="288">
        <v>0</v>
      </c>
      <c r="I32" s="288">
        <v>3</v>
      </c>
      <c r="J32" s="288">
        <v>0</v>
      </c>
      <c r="K32" s="288">
        <v>0</v>
      </c>
      <c r="L32" s="288">
        <v>0</v>
      </c>
      <c r="M32" s="288">
        <v>8</v>
      </c>
      <c r="N32" s="288">
        <v>0</v>
      </c>
      <c r="O32" s="288">
        <v>7</v>
      </c>
      <c r="P32" s="288">
        <f>+'[7]10.SCP'!J110</f>
        <v>0</v>
      </c>
    </row>
    <row r="33" spans="1:16" s="3" customFormat="1" ht="20.25" customHeight="1" thickBot="1" x14ac:dyDescent="0.25">
      <c r="A33" s="234"/>
      <c r="B33" s="199"/>
      <c r="C33" s="200"/>
      <c r="D33" s="201"/>
      <c r="E33" s="202" t="s">
        <v>54</v>
      </c>
      <c r="F33" s="202">
        <v>3</v>
      </c>
      <c r="G33" s="203">
        <v>3</v>
      </c>
      <c r="H33" s="70">
        <v>0</v>
      </c>
      <c r="I33" s="70">
        <v>1</v>
      </c>
      <c r="J33" s="70">
        <v>0</v>
      </c>
      <c r="K33" s="70">
        <v>0</v>
      </c>
      <c r="L33" s="70">
        <v>1</v>
      </c>
      <c r="M33" s="70">
        <v>1</v>
      </c>
      <c r="N33" s="70">
        <v>0</v>
      </c>
      <c r="O33" s="70">
        <v>3</v>
      </c>
      <c r="P33" s="70">
        <f>+'[7]10.SCP'!L110</f>
        <v>0</v>
      </c>
    </row>
    <row r="34" spans="1:16" s="3" customFormat="1" ht="20.25" customHeight="1" thickBot="1" x14ac:dyDescent="0.25">
      <c r="A34" s="134">
        <v>13</v>
      </c>
      <c r="B34" s="188" t="s">
        <v>57</v>
      </c>
      <c r="C34" s="189"/>
      <c r="D34" s="190"/>
      <c r="E34" s="7" t="s">
        <v>58</v>
      </c>
      <c r="F34" s="7">
        <v>8</v>
      </c>
      <c r="G34" s="8">
        <v>22</v>
      </c>
      <c r="H34" s="13">
        <v>22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8</v>
      </c>
      <c r="O34" s="13">
        <v>0</v>
      </c>
      <c r="P34" s="13">
        <v>0</v>
      </c>
    </row>
    <row r="35" spans="1:16" s="3" customFormat="1" ht="20.25" customHeight="1" thickBot="1" x14ac:dyDescent="0.25">
      <c r="A35" s="134"/>
      <c r="B35" s="182"/>
      <c r="C35" s="183"/>
      <c r="D35" s="184"/>
      <c r="E35" s="9" t="s">
        <v>59</v>
      </c>
      <c r="F35" s="9">
        <v>8</v>
      </c>
      <c r="G35" s="10">
        <v>21</v>
      </c>
      <c r="H35" s="15">
        <v>20</v>
      </c>
      <c r="I35" s="15">
        <v>1</v>
      </c>
      <c r="J35" s="15">
        <v>0</v>
      </c>
      <c r="K35" s="15">
        <v>0</v>
      </c>
      <c r="L35" s="15">
        <v>0</v>
      </c>
      <c r="M35" s="15">
        <v>0</v>
      </c>
      <c r="N35" s="15">
        <v>7</v>
      </c>
      <c r="O35" s="15">
        <v>1</v>
      </c>
      <c r="P35" s="15">
        <f>+'[7]19.PAA'!H101</f>
        <v>0</v>
      </c>
    </row>
    <row r="36" spans="1:16" s="1" customFormat="1" ht="24" customHeight="1" thickBot="1" x14ac:dyDescent="0.35">
      <c r="A36" s="174" t="s">
        <v>61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</row>
    <row r="37" spans="1:16" s="3" customFormat="1" ht="20.25" customHeight="1" thickBot="1" x14ac:dyDescent="0.25">
      <c r="A37" s="135">
        <v>14</v>
      </c>
      <c r="B37" s="114" t="s">
        <v>62</v>
      </c>
      <c r="C37" s="114"/>
      <c r="D37" s="115"/>
      <c r="E37" s="17" t="s">
        <v>63</v>
      </c>
      <c r="F37" s="17">
        <v>8</v>
      </c>
      <c r="G37" s="43">
        <v>28</v>
      </c>
      <c r="H37" s="18">
        <v>28</v>
      </c>
      <c r="I37" s="44">
        <v>0</v>
      </c>
      <c r="J37" s="44">
        <v>0</v>
      </c>
      <c r="K37" s="18">
        <v>0</v>
      </c>
      <c r="L37" s="44">
        <v>0</v>
      </c>
      <c r="M37" s="18">
        <v>0</v>
      </c>
      <c r="N37" s="33">
        <v>8</v>
      </c>
      <c r="O37" s="43">
        <v>0</v>
      </c>
      <c r="P37" s="43">
        <f>+[8]PAC!F132</f>
        <v>0</v>
      </c>
    </row>
    <row r="38" spans="1:16" s="3" customFormat="1" ht="20.25" customHeight="1" thickBot="1" x14ac:dyDescent="0.25">
      <c r="A38" s="135"/>
      <c r="B38" s="116"/>
      <c r="C38" s="116"/>
      <c r="D38" s="117"/>
      <c r="E38" s="34" t="s">
        <v>64</v>
      </c>
      <c r="F38" s="34">
        <v>7</v>
      </c>
      <c r="G38" s="49">
        <v>25</v>
      </c>
      <c r="H38" s="35">
        <v>21</v>
      </c>
      <c r="I38" s="48">
        <v>4</v>
      </c>
      <c r="J38" s="48">
        <v>0</v>
      </c>
      <c r="K38" s="35">
        <v>0</v>
      </c>
      <c r="L38" s="48">
        <v>0</v>
      </c>
      <c r="M38" s="35">
        <v>0</v>
      </c>
      <c r="N38" s="36">
        <v>6</v>
      </c>
      <c r="O38" s="49">
        <v>1</v>
      </c>
      <c r="P38" s="49">
        <f>+[8]PAC!H132</f>
        <v>0</v>
      </c>
    </row>
    <row r="39" spans="1:16" s="3" customFormat="1" ht="20.25" customHeight="1" thickBot="1" x14ac:dyDescent="0.25">
      <c r="A39" s="134">
        <v>15</v>
      </c>
      <c r="B39" s="118" t="s">
        <v>65</v>
      </c>
      <c r="C39" s="118"/>
      <c r="D39" s="119"/>
      <c r="E39" s="26" t="s">
        <v>66</v>
      </c>
      <c r="F39" s="26">
        <v>7</v>
      </c>
      <c r="G39" s="55">
        <v>29</v>
      </c>
      <c r="H39" s="27">
        <v>28</v>
      </c>
      <c r="I39" s="28">
        <v>1</v>
      </c>
      <c r="J39" s="28">
        <v>0</v>
      </c>
      <c r="K39" s="27">
        <v>0</v>
      </c>
      <c r="L39" s="28">
        <v>0</v>
      </c>
      <c r="M39" s="27">
        <v>0</v>
      </c>
      <c r="N39" s="29">
        <v>6</v>
      </c>
      <c r="O39" s="55">
        <v>1</v>
      </c>
      <c r="P39" s="55">
        <f>+[8]GTH!F119</f>
        <v>0</v>
      </c>
    </row>
    <row r="40" spans="1:16" s="3" customFormat="1" ht="20.25" customHeight="1" thickBot="1" x14ac:dyDescent="0.25">
      <c r="A40" s="134"/>
      <c r="B40" s="136"/>
      <c r="C40" s="136"/>
      <c r="D40" s="137"/>
      <c r="E40" s="9" t="s">
        <v>67</v>
      </c>
      <c r="F40" s="9">
        <v>6</v>
      </c>
      <c r="G40" s="56">
        <v>14</v>
      </c>
      <c r="H40" s="10">
        <v>14</v>
      </c>
      <c r="I40" s="15">
        <v>0</v>
      </c>
      <c r="J40" s="15">
        <v>0</v>
      </c>
      <c r="K40" s="10">
        <v>0</v>
      </c>
      <c r="L40" s="15">
        <v>0</v>
      </c>
      <c r="M40" s="10">
        <v>0</v>
      </c>
      <c r="N40" s="16">
        <v>6</v>
      </c>
      <c r="O40" s="56">
        <v>0</v>
      </c>
      <c r="P40" s="56">
        <f>+[8]GTH!H119</f>
        <v>0</v>
      </c>
    </row>
    <row r="41" spans="1:16" s="3" customFormat="1" ht="20.25" customHeight="1" thickBot="1" x14ac:dyDescent="0.25">
      <c r="A41" s="135">
        <v>16</v>
      </c>
      <c r="B41" s="191" t="s">
        <v>68</v>
      </c>
      <c r="C41" s="192"/>
      <c r="D41" s="193"/>
      <c r="E41" s="17" t="s">
        <v>69</v>
      </c>
      <c r="F41" s="17">
        <v>9</v>
      </c>
      <c r="G41" s="43">
        <v>25</v>
      </c>
      <c r="H41" s="18">
        <v>25</v>
      </c>
      <c r="I41" s="44">
        <v>0</v>
      </c>
      <c r="J41" s="44">
        <v>0</v>
      </c>
      <c r="K41" s="18">
        <v>0</v>
      </c>
      <c r="L41" s="44">
        <v>0</v>
      </c>
      <c r="M41" s="18">
        <v>0</v>
      </c>
      <c r="N41" s="33">
        <v>9</v>
      </c>
      <c r="O41" s="43">
        <v>0</v>
      </c>
      <c r="P41" s="43">
        <f>+[8]FIN!F97</f>
        <v>0</v>
      </c>
    </row>
    <row r="42" spans="1:16" s="3" customFormat="1" ht="20.25" customHeight="1" thickBot="1" x14ac:dyDescent="0.25">
      <c r="A42" s="135"/>
      <c r="B42" s="194"/>
      <c r="C42" s="195"/>
      <c r="D42" s="196"/>
      <c r="E42" s="34" t="s">
        <v>70</v>
      </c>
      <c r="F42" s="34">
        <v>5</v>
      </c>
      <c r="G42" s="49">
        <v>8</v>
      </c>
      <c r="H42" s="35">
        <v>7</v>
      </c>
      <c r="I42" s="48">
        <v>1</v>
      </c>
      <c r="J42" s="48">
        <v>0</v>
      </c>
      <c r="K42" s="35">
        <v>0</v>
      </c>
      <c r="L42" s="48">
        <v>0</v>
      </c>
      <c r="M42" s="35">
        <v>0</v>
      </c>
      <c r="N42" s="36">
        <v>4</v>
      </c>
      <c r="O42" s="49">
        <v>1</v>
      </c>
      <c r="P42" s="49">
        <f>+[8]FIN!H97</f>
        <v>0</v>
      </c>
    </row>
    <row r="43" spans="1:16" s="3" customFormat="1" ht="20.25" customHeight="1" thickBot="1" x14ac:dyDescent="0.25">
      <c r="A43" s="134">
        <v>17</v>
      </c>
      <c r="B43" s="118" t="s">
        <v>71</v>
      </c>
      <c r="C43" s="118"/>
      <c r="D43" s="119"/>
      <c r="E43" s="26" t="s">
        <v>72</v>
      </c>
      <c r="F43" s="26">
        <v>8</v>
      </c>
      <c r="G43" s="55">
        <v>35</v>
      </c>
      <c r="H43" s="27">
        <v>30</v>
      </c>
      <c r="I43" s="28">
        <v>3</v>
      </c>
      <c r="J43" s="28">
        <v>0</v>
      </c>
      <c r="K43" s="27">
        <v>0</v>
      </c>
      <c r="L43" s="28">
        <v>2</v>
      </c>
      <c r="M43" s="27">
        <v>0</v>
      </c>
      <c r="N43" s="29">
        <v>3</v>
      </c>
      <c r="O43" s="55">
        <v>5</v>
      </c>
      <c r="P43" s="55">
        <f>+[8]GAD!F139</f>
        <v>0</v>
      </c>
    </row>
    <row r="44" spans="1:16" s="3" customFormat="1" ht="20.25" customHeight="1" thickBot="1" x14ac:dyDescent="0.25">
      <c r="A44" s="134"/>
      <c r="B44" s="136"/>
      <c r="C44" s="136"/>
      <c r="D44" s="137"/>
      <c r="E44" s="9" t="s">
        <v>73</v>
      </c>
      <c r="F44" s="9">
        <v>7</v>
      </c>
      <c r="G44" s="56">
        <v>27</v>
      </c>
      <c r="H44" s="10">
        <v>23</v>
      </c>
      <c r="I44" s="15">
        <v>2</v>
      </c>
      <c r="J44" s="15">
        <v>0</v>
      </c>
      <c r="K44" s="10">
        <v>0</v>
      </c>
      <c r="L44" s="15">
        <v>2</v>
      </c>
      <c r="M44" s="10">
        <v>0</v>
      </c>
      <c r="N44" s="16">
        <v>4</v>
      </c>
      <c r="O44" s="56">
        <v>3</v>
      </c>
      <c r="P44" s="56">
        <f>+[8]GAD!H139</f>
        <v>0</v>
      </c>
    </row>
    <row r="45" spans="1:16" s="3" customFormat="1" ht="20.25" customHeight="1" thickBot="1" x14ac:dyDescent="0.25">
      <c r="A45" s="135">
        <v>18</v>
      </c>
      <c r="B45" s="114" t="s">
        <v>74</v>
      </c>
      <c r="C45" s="114"/>
      <c r="D45" s="115"/>
      <c r="E45" s="17" t="s">
        <v>75</v>
      </c>
      <c r="F45" s="17">
        <v>7</v>
      </c>
      <c r="G45" s="43">
        <v>30</v>
      </c>
      <c r="H45" s="44">
        <v>27</v>
      </c>
      <c r="I45" s="44">
        <v>1</v>
      </c>
      <c r="J45" s="44">
        <v>0</v>
      </c>
      <c r="K45" s="18">
        <v>0</v>
      </c>
      <c r="L45" s="44">
        <v>0</v>
      </c>
      <c r="M45" s="44">
        <v>2</v>
      </c>
      <c r="N45" s="44">
        <v>5</v>
      </c>
      <c r="O45" s="45">
        <v>2</v>
      </c>
      <c r="P45" s="45">
        <f>+[8]DOC!F110</f>
        <v>0</v>
      </c>
    </row>
    <row r="46" spans="1:16" s="3" customFormat="1" ht="20.25" customHeight="1" thickBot="1" x14ac:dyDescent="0.25">
      <c r="A46" s="135"/>
      <c r="B46" s="116"/>
      <c r="C46" s="116"/>
      <c r="D46" s="117"/>
      <c r="E46" s="34" t="s">
        <v>76</v>
      </c>
      <c r="F46" s="34">
        <v>7</v>
      </c>
      <c r="G46" s="49">
        <v>9</v>
      </c>
      <c r="H46" s="48">
        <v>4</v>
      </c>
      <c r="I46" s="48">
        <v>1</v>
      </c>
      <c r="J46" s="48">
        <v>0</v>
      </c>
      <c r="K46" s="35">
        <v>0</v>
      </c>
      <c r="L46" s="48">
        <v>0</v>
      </c>
      <c r="M46" s="48">
        <v>4</v>
      </c>
      <c r="N46" s="48">
        <v>3</v>
      </c>
      <c r="O46" s="42">
        <v>4</v>
      </c>
      <c r="P46" s="42">
        <f>+[8]DOC!H110</f>
        <v>0</v>
      </c>
    </row>
    <row r="47" spans="1:16" s="3" customFormat="1" ht="20.25" customHeight="1" thickBot="1" x14ac:dyDescent="0.25">
      <c r="A47" s="76">
        <v>19</v>
      </c>
      <c r="B47" s="128" t="s">
        <v>77</v>
      </c>
      <c r="C47" s="129"/>
      <c r="D47" s="130"/>
      <c r="E47" s="30" t="s">
        <v>78</v>
      </c>
      <c r="F47" s="30">
        <v>5</v>
      </c>
      <c r="G47" s="57">
        <v>14</v>
      </c>
      <c r="H47" s="31">
        <v>14</v>
      </c>
      <c r="I47" s="76">
        <v>0</v>
      </c>
      <c r="J47" s="76">
        <v>0</v>
      </c>
      <c r="K47" s="31">
        <v>0</v>
      </c>
      <c r="L47" s="76">
        <v>0</v>
      </c>
      <c r="M47" s="31">
        <v>0</v>
      </c>
      <c r="N47" s="32">
        <v>5</v>
      </c>
      <c r="O47" s="57">
        <v>0</v>
      </c>
      <c r="P47" s="57">
        <v>0</v>
      </c>
    </row>
    <row r="48" spans="1:16" s="1" customFormat="1" ht="24" customHeight="1" thickBot="1" x14ac:dyDescent="0.35">
      <c r="A48" s="174" t="s">
        <v>79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</row>
    <row r="49" spans="1:16" s="54" customFormat="1" ht="20.25" customHeight="1" thickBot="1" x14ac:dyDescent="0.25">
      <c r="A49" s="135">
        <v>20</v>
      </c>
      <c r="B49" s="122" t="s">
        <v>80</v>
      </c>
      <c r="C49" s="123"/>
      <c r="D49" s="124"/>
      <c r="E49" s="40" t="s">
        <v>81</v>
      </c>
      <c r="F49" s="40">
        <v>6</v>
      </c>
      <c r="G49" s="50">
        <v>15</v>
      </c>
      <c r="H49" s="64">
        <v>15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6</v>
      </c>
      <c r="O49" s="65">
        <v>0</v>
      </c>
      <c r="P49" s="65">
        <f>+'[9]13.GCO'!E108</f>
        <v>0</v>
      </c>
    </row>
    <row r="50" spans="1:16" s="54" customFormat="1" ht="20.25" customHeight="1" thickBot="1" x14ac:dyDescent="0.25">
      <c r="A50" s="135"/>
      <c r="B50" s="125"/>
      <c r="C50" s="126"/>
      <c r="D50" s="127"/>
      <c r="E50" s="51" t="s">
        <v>82</v>
      </c>
      <c r="F50" s="51">
        <v>5</v>
      </c>
      <c r="G50" s="52">
        <v>9</v>
      </c>
      <c r="H50" s="66">
        <v>9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5</v>
      </c>
      <c r="O50" s="67">
        <v>0</v>
      </c>
      <c r="P50" s="67">
        <f>+'[9]13.GCO'!G108</f>
        <v>0</v>
      </c>
    </row>
    <row r="51" spans="1:16" s="54" customFormat="1" ht="20.25" customHeight="1" thickBot="1" x14ac:dyDescent="0.25">
      <c r="A51" s="76">
        <v>21</v>
      </c>
      <c r="B51" s="128" t="s">
        <v>83</v>
      </c>
      <c r="C51" s="129"/>
      <c r="D51" s="130"/>
      <c r="E51" s="76" t="s">
        <v>84</v>
      </c>
      <c r="F51" s="76">
        <v>5</v>
      </c>
      <c r="G51" s="59">
        <v>9</v>
      </c>
      <c r="H51" s="76">
        <v>7</v>
      </c>
      <c r="I51" s="76">
        <v>0</v>
      </c>
      <c r="J51" s="76">
        <v>2</v>
      </c>
      <c r="K51" s="76">
        <v>0</v>
      </c>
      <c r="L51" s="76">
        <v>0</v>
      </c>
      <c r="M51" s="76">
        <v>0</v>
      </c>
      <c r="N51" s="76">
        <v>4</v>
      </c>
      <c r="O51" s="59">
        <v>1</v>
      </c>
      <c r="P51" s="59">
        <f>+'[9]22.SUP-CTOs'!B83</f>
        <v>0</v>
      </c>
    </row>
    <row r="52" spans="1:16" s="1" customFormat="1" ht="24" customHeight="1" thickBot="1" x14ac:dyDescent="0.35">
      <c r="A52" s="235" t="s">
        <v>109</v>
      </c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236"/>
    </row>
    <row r="53" spans="1:16" s="3" customFormat="1" ht="19.5" customHeight="1" x14ac:dyDescent="0.2">
      <c r="A53" s="85" t="s">
        <v>110</v>
      </c>
      <c r="B53" s="88" t="s">
        <v>85</v>
      </c>
      <c r="C53" s="89"/>
      <c r="D53" s="90"/>
      <c r="E53" s="17" t="s">
        <v>86</v>
      </c>
      <c r="F53" s="17">
        <v>5</v>
      </c>
      <c r="G53" s="43">
        <v>19</v>
      </c>
      <c r="H53" s="44">
        <v>19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5</v>
      </c>
      <c r="O53" s="45">
        <v>0</v>
      </c>
      <c r="P53" s="45">
        <v>0</v>
      </c>
    </row>
    <row r="54" spans="1:16" s="3" customFormat="1" ht="19.5" customHeight="1" x14ac:dyDescent="0.2">
      <c r="A54" s="86"/>
      <c r="B54" s="91"/>
      <c r="C54" s="92"/>
      <c r="D54" s="93"/>
      <c r="E54" s="46" t="s">
        <v>87</v>
      </c>
      <c r="F54" s="46">
        <v>7</v>
      </c>
      <c r="G54" s="47">
        <v>15</v>
      </c>
      <c r="H54" s="46">
        <v>12</v>
      </c>
      <c r="I54" s="46">
        <v>1</v>
      </c>
      <c r="J54" s="46">
        <v>0</v>
      </c>
      <c r="K54" s="46">
        <v>0</v>
      </c>
      <c r="L54" s="46">
        <v>2</v>
      </c>
      <c r="M54" s="46">
        <v>0</v>
      </c>
      <c r="N54" s="46">
        <v>6</v>
      </c>
      <c r="O54" s="41">
        <v>1</v>
      </c>
      <c r="P54" s="41">
        <v>0</v>
      </c>
    </row>
    <row r="55" spans="1:16" s="3" customFormat="1" ht="19.5" customHeight="1" thickBot="1" x14ac:dyDescent="0.25">
      <c r="A55" s="87"/>
      <c r="B55" s="94"/>
      <c r="C55" s="95"/>
      <c r="D55" s="96"/>
      <c r="E55" s="48" t="s">
        <v>88</v>
      </c>
      <c r="F55" s="48">
        <v>5</v>
      </c>
      <c r="G55" s="49">
        <v>7</v>
      </c>
      <c r="H55" s="48">
        <v>7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5</v>
      </c>
      <c r="O55" s="42">
        <v>0</v>
      </c>
      <c r="P55" s="42">
        <v>0</v>
      </c>
    </row>
    <row r="56" spans="1:16" s="3" customFormat="1" ht="19.5" customHeight="1" x14ac:dyDescent="0.2">
      <c r="A56" s="97" t="s">
        <v>111</v>
      </c>
      <c r="B56" s="99" t="s">
        <v>89</v>
      </c>
      <c r="C56" s="100"/>
      <c r="D56" s="101"/>
      <c r="E56" s="26" t="s">
        <v>90</v>
      </c>
      <c r="F56" s="77">
        <v>8</v>
      </c>
      <c r="G56" s="78">
        <v>23</v>
      </c>
      <c r="H56" s="79">
        <v>23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8</v>
      </c>
      <c r="O56" s="80">
        <v>0</v>
      </c>
      <c r="P56" s="60">
        <v>0</v>
      </c>
    </row>
    <row r="57" spans="1:16" s="3" customFormat="1" ht="19.5" customHeight="1" thickBot="1" x14ac:dyDescent="0.25">
      <c r="A57" s="98"/>
      <c r="B57" s="102"/>
      <c r="C57" s="103"/>
      <c r="D57" s="104"/>
      <c r="E57" s="9" t="s">
        <v>91</v>
      </c>
      <c r="F57" s="81">
        <v>8</v>
      </c>
      <c r="G57" s="82">
        <v>28</v>
      </c>
      <c r="H57" s="83">
        <v>19</v>
      </c>
      <c r="I57" s="83">
        <v>6</v>
      </c>
      <c r="J57" s="83">
        <v>1</v>
      </c>
      <c r="K57" s="83">
        <v>0</v>
      </c>
      <c r="L57" s="83">
        <v>2</v>
      </c>
      <c r="M57" s="83">
        <v>0</v>
      </c>
      <c r="N57" s="83">
        <v>5</v>
      </c>
      <c r="O57" s="84">
        <v>3</v>
      </c>
      <c r="P57" s="68">
        <v>0</v>
      </c>
    </row>
    <row r="58" spans="1:16" s="1" customFormat="1" ht="24" customHeight="1" thickBot="1" x14ac:dyDescent="0.35">
      <c r="A58" s="174" t="s">
        <v>92</v>
      </c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</row>
    <row r="59" spans="1:16" s="54" customFormat="1" ht="20.25" customHeight="1" thickBot="1" x14ac:dyDescent="0.25">
      <c r="A59" s="135">
        <v>24</v>
      </c>
      <c r="B59" s="114" t="s">
        <v>93</v>
      </c>
      <c r="C59" s="114"/>
      <c r="D59" s="115"/>
      <c r="E59" s="17" t="s">
        <v>94</v>
      </c>
      <c r="F59" s="17">
        <v>6</v>
      </c>
      <c r="G59" s="43">
        <v>18</v>
      </c>
      <c r="H59" s="18">
        <v>18</v>
      </c>
      <c r="I59" s="44">
        <v>0</v>
      </c>
      <c r="J59" s="44">
        <v>0</v>
      </c>
      <c r="K59" s="44">
        <v>0</v>
      </c>
      <c r="L59" s="44">
        <v>0</v>
      </c>
      <c r="M59" s="18">
        <v>0</v>
      </c>
      <c r="N59" s="33">
        <v>6</v>
      </c>
      <c r="O59" s="43">
        <v>0</v>
      </c>
      <c r="P59" s="45">
        <v>0</v>
      </c>
    </row>
    <row r="60" spans="1:16" s="54" customFormat="1" ht="20.25" customHeight="1" thickBot="1" x14ac:dyDescent="0.25">
      <c r="A60" s="135"/>
      <c r="B60" s="116"/>
      <c r="C60" s="116"/>
      <c r="D60" s="117"/>
      <c r="E60" s="34" t="s">
        <v>95</v>
      </c>
      <c r="F60" s="34">
        <v>3</v>
      </c>
      <c r="G60" s="49">
        <v>10</v>
      </c>
      <c r="H60" s="35">
        <v>6</v>
      </c>
      <c r="I60" s="48">
        <v>2</v>
      </c>
      <c r="J60" s="48">
        <v>1</v>
      </c>
      <c r="K60" s="48">
        <v>0</v>
      </c>
      <c r="L60" s="48">
        <v>1</v>
      </c>
      <c r="M60" s="35">
        <v>0</v>
      </c>
      <c r="N60" s="36">
        <v>1</v>
      </c>
      <c r="O60" s="49">
        <v>2</v>
      </c>
      <c r="P60" s="42">
        <v>0</v>
      </c>
    </row>
    <row r="61" spans="1:16" s="1" customFormat="1" ht="24" customHeight="1" thickBot="1" x14ac:dyDescent="0.35">
      <c r="A61" s="235" t="s">
        <v>101</v>
      </c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236"/>
    </row>
    <row r="62" spans="1:16" s="54" customFormat="1" ht="26.25" customHeight="1" thickBot="1" x14ac:dyDescent="0.25">
      <c r="A62" s="230">
        <v>25</v>
      </c>
      <c r="B62" s="208" t="s">
        <v>106</v>
      </c>
      <c r="C62" s="208"/>
      <c r="D62" s="208"/>
      <c r="E62" s="204" t="s">
        <v>107</v>
      </c>
      <c r="F62" s="204">
        <v>10</v>
      </c>
      <c r="G62" s="207">
        <v>20</v>
      </c>
      <c r="H62" s="204">
        <v>5</v>
      </c>
      <c r="I62" s="206">
        <v>9</v>
      </c>
      <c r="J62" s="206">
        <v>2</v>
      </c>
      <c r="K62" s="206">
        <v>0</v>
      </c>
      <c r="L62" s="206">
        <v>0</v>
      </c>
      <c r="M62" s="204">
        <v>4</v>
      </c>
      <c r="N62" s="206">
        <v>2</v>
      </c>
      <c r="O62" s="207">
        <v>8</v>
      </c>
      <c r="P62" s="207">
        <v>0</v>
      </c>
    </row>
    <row r="63" spans="1:16" s="54" customFormat="1" ht="26.25" customHeight="1" thickBot="1" x14ac:dyDescent="0.25">
      <c r="A63" s="237">
        <v>26</v>
      </c>
      <c r="B63" s="238" t="s">
        <v>105</v>
      </c>
      <c r="C63" s="238"/>
      <c r="D63" s="238"/>
      <c r="E63" s="239" t="s">
        <v>108</v>
      </c>
      <c r="F63" s="239">
        <v>11</v>
      </c>
      <c r="G63" s="240">
        <v>22</v>
      </c>
      <c r="H63" s="239">
        <v>16</v>
      </c>
      <c r="I63" s="241">
        <v>0</v>
      </c>
      <c r="J63" s="241">
        <v>0</v>
      </c>
      <c r="K63" s="241">
        <v>0</v>
      </c>
      <c r="L63" s="241">
        <v>0</v>
      </c>
      <c r="M63" s="239">
        <v>6</v>
      </c>
      <c r="N63" s="241">
        <v>7</v>
      </c>
      <c r="O63" s="240">
        <v>4</v>
      </c>
      <c r="P63" s="240">
        <v>0</v>
      </c>
    </row>
    <row r="64" spans="1:16" s="1" customFormat="1" ht="24" customHeight="1" thickBot="1" x14ac:dyDescent="0.35">
      <c r="A64" s="235" t="s">
        <v>97</v>
      </c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236"/>
    </row>
    <row r="65" spans="1:16" s="54" customFormat="1" ht="20.25" customHeight="1" x14ac:dyDescent="0.2">
      <c r="A65" s="231">
        <v>27</v>
      </c>
      <c r="B65" s="209" t="s">
        <v>98</v>
      </c>
      <c r="C65" s="210"/>
      <c r="D65" s="211"/>
      <c r="E65" s="77" t="s">
        <v>99</v>
      </c>
      <c r="F65" s="77">
        <v>6</v>
      </c>
      <c r="G65" s="78">
        <v>12</v>
      </c>
      <c r="H65" s="242">
        <v>12</v>
      </c>
      <c r="I65" s="79">
        <v>0</v>
      </c>
      <c r="J65" s="79">
        <v>0</v>
      </c>
      <c r="K65" s="79">
        <v>0</v>
      </c>
      <c r="L65" s="79">
        <v>0</v>
      </c>
      <c r="M65" s="242">
        <v>0</v>
      </c>
      <c r="N65" s="243">
        <v>6</v>
      </c>
      <c r="O65" s="78">
        <v>0</v>
      </c>
      <c r="P65" s="78">
        <v>0</v>
      </c>
    </row>
    <row r="66" spans="1:16" s="54" customFormat="1" ht="20.25" customHeight="1" thickBot="1" x14ac:dyDescent="0.25">
      <c r="A66" s="232"/>
      <c r="B66" s="212"/>
      <c r="C66" s="213"/>
      <c r="D66" s="214"/>
      <c r="E66" s="81" t="s">
        <v>100</v>
      </c>
      <c r="F66" s="81">
        <v>3</v>
      </c>
      <c r="G66" s="82">
        <v>6</v>
      </c>
      <c r="H66" s="215">
        <v>6</v>
      </c>
      <c r="I66" s="83">
        <v>0</v>
      </c>
      <c r="J66" s="83">
        <v>0</v>
      </c>
      <c r="K66" s="83">
        <v>0</v>
      </c>
      <c r="L66" s="83">
        <v>0</v>
      </c>
      <c r="M66" s="215">
        <v>0</v>
      </c>
      <c r="N66" s="216">
        <v>3</v>
      </c>
      <c r="O66" s="82">
        <v>0</v>
      </c>
      <c r="P66" s="82">
        <v>0</v>
      </c>
    </row>
    <row r="67" spans="1:16" s="1" customFormat="1" ht="24" customHeight="1" thickBot="1" x14ac:dyDescent="0.35">
      <c r="A67" s="175" t="s">
        <v>103</v>
      </c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</row>
    <row r="68" spans="1:16" s="3" customFormat="1" ht="29.25" customHeight="1" thickBot="1" x14ac:dyDescent="0.25">
      <c r="A68" s="75">
        <v>28</v>
      </c>
      <c r="B68" s="185" t="s">
        <v>55</v>
      </c>
      <c r="C68" s="186"/>
      <c r="D68" s="187"/>
      <c r="E68" s="4" t="s">
        <v>56</v>
      </c>
      <c r="F68" s="4">
        <v>6</v>
      </c>
      <c r="G68" s="5">
        <v>8</v>
      </c>
      <c r="H68" s="6">
        <v>4</v>
      </c>
      <c r="I68" s="6">
        <v>0</v>
      </c>
      <c r="J68" s="6">
        <v>0</v>
      </c>
      <c r="K68" s="6">
        <v>0</v>
      </c>
      <c r="L68" s="6">
        <v>2</v>
      </c>
      <c r="M68" s="6">
        <v>2</v>
      </c>
      <c r="N68" s="6">
        <v>4</v>
      </c>
      <c r="O68" s="6">
        <v>2</v>
      </c>
      <c r="P68" s="6">
        <f>+'[7]17.BcoPry'!F51</f>
        <v>0</v>
      </c>
    </row>
    <row r="69" spans="1:16" s="1" customFormat="1" ht="24" customHeight="1" thickBot="1" x14ac:dyDescent="0.35">
      <c r="A69" s="235" t="s">
        <v>104</v>
      </c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236"/>
    </row>
    <row r="70" spans="1:16" s="54" customFormat="1" ht="20.25" customHeight="1" thickBot="1" x14ac:dyDescent="0.25">
      <c r="A70" s="233">
        <v>29</v>
      </c>
      <c r="B70" s="210" t="s">
        <v>96</v>
      </c>
      <c r="C70" s="210"/>
      <c r="D70" s="211"/>
      <c r="E70" s="217" t="s">
        <v>26</v>
      </c>
      <c r="F70" s="217">
        <v>7</v>
      </c>
      <c r="G70" s="207">
        <v>30</v>
      </c>
      <c r="H70" s="204">
        <v>1</v>
      </c>
      <c r="I70" s="205">
        <v>5</v>
      </c>
      <c r="J70" s="205">
        <v>0</v>
      </c>
      <c r="K70" s="205">
        <v>0</v>
      </c>
      <c r="L70" s="205">
        <v>24</v>
      </c>
      <c r="M70" s="204">
        <v>0</v>
      </c>
      <c r="N70" s="206">
        <v>0</v>
      </c>
      <c r="O70" s="207">
        <v>7</v>
      </c>
      <c r="P70" s="80">
        <v>0</v>
      </c>
    </row>
    <row r="71" spans="1:16" s="54" customFormat="1" ht="20.25" customHeight="1" thickBot="1" x14ac:dyDescent="0.25">
      <c r="A71" s="233"/>
      <c r="B71" s="213"/>
      <c r="C71" s="213"/>
      <c r="D71" s="214"/>
      <c r="E71" s="217" t="s">
        <v>27</v>
      </c>
      <c r="F71" s="217">
        <v>5</v>
      </c>
      <c r="G71" s="207">
        <v>12</v>
      </c>
      <c r="H71" s="204">
        <v>0</v>
      </c>
      <c r="I71" s="205">
        <v>3</v>
      </c>
      <c r="J71" s="205">
        <v>0</v>
      </c>
      <c r="K71" s="244">
        <v>1</v>
      </c>
      <c r="L71" s="205">
        <v>8</v>
      </c>
      <c r="M71" s="204">
        <v>0</v>
      </c>
      <c r="N71" s="206">
        <v>0</v>
      </c>
      <c r="O71" s="207">
        <v>5</v>
      </c>
      <c r="P71" s="84">
        <v>0</v>
      </c>
    </row>
    <row r="72" spans="1:16" ht="15" customHeight="1" x14ac:dyDescent="0.25">
      <c r="A72" s="218" t="s">
        <v>102</v>
      </c>
      <c r="B72" s="219"/>
      <c r="C72" s="219"/>
      <c r="D72" s="219"/>
      <c r="E72" s="220"/>
      <c r="F72" s="221">
        <f>SUM(F9:F71)</f>
        <v>332</v>
      </c>
      <c r="G72" s="221">
        <f t="shared" ref="G72:M72" si="0">SUM(G9:G71)</f>
        <v>853</v>
      </c>
      <c r="H72" s="221">
        <f t="shared" si="0"/>
        <v>546</v>
      </c>
      <c r="I72" s="221">
        <f t="shared" si="0"/>
        <v>67</v>
      </c>
      <c r="J72" s="221">
        <f t="shared" si="0"/>
        <v>10</v>
      </c>
      <c r="K72" s="222">
        <f>SUM(K9:K71)</f>
        <v>16</v>
      </c>
      <c r="L72" s="221">
        <f t="shared" si="0"/>
        <v>173</v>
      </c>
      <c r="M72" s="221">
        <f t="shared" si="0"/>
        <v>56</v>
      </c>
      <c r="N72" s="221">
        <f>SUM(N9:N71)</f>
        <v>181</v>
      </c>
      <c r="O72" s="221">
        <f>SUM(O9:O71)</f>
        <v>151</v>
      </c>
      <c r="P72" s="228">
        <f>SUM(P9:P71)</f>
        <v>15</v>
      </c>
    </row>
    <row r="73" spans="1:16" ht="15.75" customHeight="1" thickBot="1" x14ac:dyDescent="0.3">
      <c r="A73" s="223"/>
      <c r="B73" s="224"/>
      <c r="C73" s="224"/>
      <c r="D73" s="224"/>
      <c r="E73" s="225"/>
      <c r="F73" s="226"/>
      <c r="G73" s="226"/>
      <c r="H73" s="226"/>
      <c r="I73" s="226"/>
      <c r="J73" s="226"/>
      <c r="K73" s="227"/>
      <c r="L73" s="226"/>
      <c r="M73" s="226"/>
      <c r="N73" s="226"/>
      <c r="O73" s="226"/>
      <c r="P73" s="229"/>
    </row>
    <row r="75" spans="1:16" x14ac:dyDescent="0.25">
      <c r="G75" s="71"/>
    </row>
    <row r="76" spans="1:16" x14ac:dyDescent="0.25">
      <c r="E76" s="2"/>
      <c r="F76" s="71"/>
      <c r="G76" s="71"/>
    </row>
  </sheetData>
  <mergeCells count="84">
    <mergeCell ref="A49:A50"/>
    <mergeCell ref="A45:A46"/>
    <mergeCell ref="A39:A40"/>
    <mergeCell ref="A37:A38"/>
    <mergeCell ref="A26:P26"/>
    <mergeCell ref="A36:P36"/>
    <mergeCell ref="A48:P48"/>
    <mergeCell ref="B27:D29"/>
    <mergeCell ref="B30:D33"/>
    <mergeCell ref="B34:D35"/>
    <mergeCell ref="B37:D38"/>
    <mergeCell ref="B39:D40"/>
    <mergeCell ref="B41:D42"/>
    <mergeCell ref="A20:A23"/>
    <mergeCell ref="A17:A19"/>
    <mergeCell ref="A12:A14"/>
    <mergeCell ref="A10:A11"/>
    <mergeCell ref="N6:N7"/>
    <mergeCell ref="O6:O7"/>
    <mergeCell ref="P6:P7"/>
    <mergeCell ref="D1:J4"/>
    <mergeCell ref="L1:P4"/>
    <mergeCell ref="E5:E7"/>
    <mergeCell ref="F5:F7"/>
    <mergeCell ref="G5:G7"/>
    <mergeCell ref="H5:M5"/>
    <mergeCell ref="N5:P5"/>
    <mergeCell ref="H6:J6"/>
    <mergeCell ref="B5:D7"/>
    <mergeCell ref="B9:D9"/>
    <mergeCell ref="B10:D11"/>
    <mergeCell ref="B12:D14"/>
    <mergeCell ref="L6:L7"/>
    <mergeCell ref="M6:M7"/>
    <mergeCell ref="K6:K7"/>
    <mergeCell ref="B15:D15"/>
    <mergeCell ref="B16:D16"/>
    <mergeCell ref="B17:D19"/>
    <mergeCell ref="B20:D23"/>
    <mergeCell ref="B47:D47"/>
    <mergeCell ref="A72:E73"/>
    <mergeCell ref="O72:O73"/>
    <mergeCell ref="P72:P73"/>
    <mergeCell ref="I72:I73"/>
    <mergeCell ref="J72:J73"/>
    <mergeCell ref="L72:L73"/>
    <mergeCell ref="M72:M73"/>
    <mergeCell ref="N72:N73"/>
    <mergeCell ref="A65:A66"/>
    <mergeCell ref="A70:A71"/>
    <mergeCell ref="A59:A60"/>
    <mergeCell ref="A58:P58"/>
    <mergeCell ref="A61:P61"/>
    <mergeCell ref="A64:P64"/>
    <mergeCell ref="B65:D66"/>
    <mergeCell ref="A1:C4"/>
    <mergeCell ref="A8:P8"/>
    <mergeCell ref="B59:D60"/>
    <mergeCell ref="B70:D71"/>
    <mergeCell ref="B49:D50"/>
    <mergeCell ref="B51:D51"/>
    <mergeCell ref="B24:D24"/>
    <mergeCell ref="B25:D25"/>
    <mergeCell ref="A43:A44"/>
    <mergeCell ref="A41:A42"/>
    <mergeCell ref="A27:A29"/>
    <mergeCell ref="A30:A33"/>
    <mergeCell ref="A34:A35"/>
    <mergeCell ref="B43:D44"/>
    <mergeCell ref="B45:D46"/>
    <mergeCell ref="K72:K73"/>
    <mergeCell ref="A52:P52"/>
    <mergeCell ref="A53:A55"/>
    <mergeCell ref="B53:D55"/>
    <mergeCell ref="A56:A57"/>
    <mergeCell ref="B56:D57"/>
    <mergeCell ref="F72:F73"/>
    <mergeCell ref="G72:G73"/>
    <mergeCell ref="H72:H73"/>
    <mergeCell ref="B63:D63"/>
    <mergeCell ref="B62:D62"/>
    <mergeCell ref="A69:P69"/>
    <mergeCell ref="B68:D68"/>
    <mergeCell ref="A67:P6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Maicol Stiven Zipamocha Murcia</dc:creator>
  <cp:lastModifiedBy>Maicol Stiven Zipamocha Murcia</cp:lastModifiedBy>
  <dcterms:created xsi:type="dcterms:W3CDTF">2023-07-14T20:05:33Z</dcterms:created>
  <dcterms:modified xsi:type="dcterms:W3CDTF">2023-07-17T23:14:12Z</dcterms:modified>
</cp:coreProperties>
</file>