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worksheets/sheet1.xml" ContentType="application/vnd.openxmlformats-officedocument.spreadsheetml.worksheet+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arce\OneDrive\Escritorio\ADR\ADR 2022\Informe de gestión 2022\V3 ENE 23 DE 2023\"/>
    </mc:Choice>
  </mc:AlternateContent>
  <xr:revisionPtr revIDLastSave="0" documentId="13_ncr:1_{92A61320-9669-484F-B605-1AD297BA0DD5}" xr6:coauthVersionLast="47" xr6:coauthVersionMax="47" xr10:uidLastSave="{00000000-0000-0000-0000-000000000000}"/>
  <bookViews>
    <workbookView showHorizontalScroll="0" showVerticalScroll="0" showSheetTabs="0" xWindow="-110" yWindow="-110" windowWidth="19420" windowHeight="10300" tabRatio="169" firstSheet="24" activeTab="2" xr2:uid="{00000000-000D-0000-FFFF-FFFF00000000}"/>
  </bookViews>
  <sheets>
    <sheet name="Hoja1" sheetId="49" r:id="rId1"/>
    <sheet name="Hoja2" sheetId="50" r:id="rId2"/>
    <sheet name="índice" sheetId="48" r:id="rId3"/>
    <sheet name="Cuadro 1" sheetId="1" r:id="rId4"/>
    <sheet name="Cuadro 2" sheetId="2" r:id="rId5"/>
    <sheet name="Cuadro 3" sheetId="3" r:id="rId6"/>
    <sheet name="Cuadro 4" sheetId="4" r:id="rId7"/>
    <sheet name="Cuadro 5" sheetId="5" r:id="rId8"/>
    <sheet name="Cuadro 6" sheetId="6" r:id="rId9"/>
    <sheet name="Cuadro 7" sheetId="7" r:id="rId10"/>
    <sheet name="Cuadro 8" sheetId="8" r:id="rId11"/>
    <sheet name="Gráfica 1" sheetId="9" r:id="rId12"/>
    <sheet name="Cuadro 9" sheetId="10" r:id="rId13"/>
    <sheet name="Cuadro 10" sheetId="11" r:id="rId14"/>
    <sheet name="Cuadro 11" sheetId="12" r:id="rId15"/>
    <sheet name="Cuadro 12" sheetId="13" r:id="rId16"/>
    <sheet name="Cuadro 13" sheetId="14" r:id="rId17"/>
    <sheet name="Cuadro 14" sheetId="15" r:id="rId18"/>
    <sheet name="Cuadro 15" sheetId="16" r:id="rId19"/>
    <sheet name="Cuadro 16" sheetId="17" r:id="rId20"/>
    <sheet name="Cuadro 17" sheetId="18" r:id="rId21"/>
    <sheet name="Cuadro 18" sheetId="19" r:id="rId22"/>
    <sheet name="Cuadro 19" sheetId="20" r:id="rId23"/>
    <sheet name="Cuadro 20" sheetId="21" r:id="rId24"/>
    <sheet name="Cuadro 21" sheetId="22" r:id="rId25"/>
    <sheet name="Cuadro 22" sheetId="23" r:id="rId26"/>
    <sheet name="Cuadro 23" sheetId="24" r:id="rId27"/>
    <sheet name="Cuadro 24" sheetId="25" r:id="rId28"/>
    <sheet name="Cuadro 25" sheetId="26" r:id="rId29"/>
    <sheet name="Cuadro 26" sheetId="27" r:id="rId30"/>
    <sheet name="Cuadro 27" sheetId="44" r:id="rId31"/>
    <sheet name="Cuadro 28" sheetId="45" r:id="rId32"/>
    <sheet name="Cuadro 29" sheetId="46" r:id="rId33"/>
    <sheet name="Cuadro 30" sheetId="47" r:id="rId34"/>
    <sheet name="Cuadro 31" sheetId="28" r:id="rId35"/>
    <sheet name="Cuadro 32" sheetId="29" r:id="rId36"/>
    <sheet name="Cuadro 33" sheetId="30" r:id="rId37"/>
    <sheet name="Cuadro 34" sheetId="31" r:id="rId38"/>
    <sheet name="Cuadro 35" sheetId="32" r:id="rId39"/>
    <sheet name="Cuadro 36" sheetId="33" r:id="rId40"/>
    <sheet name="Cuadro 37" sheetId="34" r:id="rId41"/>
    <sheet name="Cuadro 38" sheetId="35" r:id="rId42"/>
    <sheet name="Cuadro 39" sheetId="36" r:id="rId43"/>
    <sheet name="Cuadro 40" sheetId="37" r:id="rId44"/>
    <sheet name="Cuadro 41" sheetId="38" r:id="rId45"/>
    <sheet name="Gráfico 42" sheetId="39" r:id="rId46"/>
    <sheet name="Cuadro 43" sheetId="40" r:id="rId47"/>
    <sheet name="Cuadro 44 " sheetId="41" r:id="rId48"/>
    <sheet name="Cuadro 45" sheetId="42" r:id="rId49"/>
    <sheet name="Cuadro 46" sheetId="43" r:id="rId50"/>
  </sheets>
  <definedNames>
    <definedName name="_xlnm._FilterDatabase" localSheetId="17" hidden="1">'Cuadro 14'!#REF!</definedName>
    <definedName name="_xlnm._FilterDatabase" localSheetId="18" hidden="1">'Cuadro 15'!#REF!</definedName>
    <definedName name="_xlnm._FilterDatabase" localSheetId="19" hidden="1">'Cuadro 16'!$A$3:$H$49</definedName>
    <definedName name="_xlnm._FilterDatabase" localSheetId="20" hidden="1">'Cuadro 17'!$A$3:$H$27</definedName>
    <definedName name="_MON_1648653191" localSheetId="22">'Cuadro 19'!#REF!</definedName>
    <definedName name="_Toc46164136" localSheetId="15">'Cuadro 22'!#REF!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7" l="1"/>
  <c r="J46" i="17"/>
  <c r="I46" i="17"/>
  <c r="H46" i="17"/>
  <c r="G46" i="17"/>
  <c r="F46" i="17"/>
  <c r="E46" i="17"/>
  <c r="D46" i="17"/>
  <c r="C46" i="17"/>
  <c r="K24" i="18" l="1"/>
  <c r="I24" i="18"/>
  <c r="H24" i="18"/>
  <c r="G24" i="18"/>
  <c r="F24" i="18"/>
  <c r="E24" i="18"/>
  <c r="D24" i="18"/>
  <c r="C24" i="18"/>
  <c r="I17" i="15"/>
  <c r="H17" i="15"/>
  <c r="G17" i="15"/>
  <c r="D17" i="15"/>
  <c r="F17" i="15"/>
  <c r="E17" i="15"/>
  <c r="C17" i="15"/>
  <c r="B57" i="20" l="1"/>
  <c r="C57" i="20"/>
  <c r="C26" i="22" l="1"/>
  <c r="B19" i="23"/>
  <c r="E7" i="22"/>
  <c r="B31" i="14"/>
  <c r="C31" i="14"/>
  <c r="D26" i="22"/>
  <c r="B26" i="22"/>
  <c r="E23" i="22"/>
  <c r="E22" i="22"/>
  <c r="E21" i="22"/>
  <c r="E17" i="22"/>
  <c r="E15" i="22"/>
  <c r="E14" i="22"/>
  <c r="E12" i="22"/>
  <c r="E11" i="22"/>
  <c r="E10" i="22"/>
  <c r="E9" i="22"/>
  <c r="E8" i="22"/>
  <c r="E4" i="22"/>
  <c r="E26" i="22" s="1"/>
  <c r="C5" i="16" l="1"/>
  <c r="F36" i="20" l="1"/>
  <c r="E36" i="20"/>
  <c r="D36" i="20"/>
  <c r="C36" i="20"/>
  <c r="B36" i="20"/>
  <c r="C64" i="50" l="1"/>
  <c r="C33" i="50"/>
  <c r="C57" i="50"/>
  <c r="E47" i="10" l="1"/>
  <c r="E46" i="10"/>
  <c r="E45" i="10"/>
  <c r="E44" i="10"/>
  <c r="E43" i="10"/>
  <c r="E42" i="10"/>
  <c r="E41" i="10"/>
  <c r="E40" i="10"/>
  <c r="E39" i="10"/>
  <c r="E38" i="10"/>
  <c r="E37" i="10"/>
  <c r="E36" i="10"/>
  <c r="E35" i="10"/>
  <c r="E34" i="10"/>
  <c r="E33" i="10"/>
  <c r="E32" i="10"/>
  <c r="E31" i="10"/>
  <c r="E30" i="10"/>
  <c r="E29" i="10"/>
  <c r="E28" i="10"/>
  <c r="E27" i="10"/>
  <c r="E26" i="10"/>
  <c r="E25" i="10"/>
  <c r="G5" i="16" l="1"/>
  <c r="F5" i="16"/>
  <c r="D5" i="16"/>
  <c r="E5" i="16"/>
  <c r="C27" i="50" l="1"/>
  <c r="I10" i="19" l="1"/>
  <c r="D36" i="13" l="1"/>
  <c r="E36" i="13"/>
  <c r="F36" i="13"/>
  <c r="G36" i="13"/>
  <c r="C36" i="13"/>
  <c r="E36" i="12"/>
  <c r="F36" i="12"/>
  <c r="G36" i="12"/>
  <c r="D36" i="12"/>
  <c r="E30" i="37" l="1"/>
  <c r="D30" i="37"/>
  <c r="C11" i="3" l="1"/>
  <c r="D12" i="2"/>
  <c r="B12" i="42" l="1"/>
  <c r="C12" i="42"/>
  <c r="E59" i="39"/>
  <c r="F59" i="39"/>
  <c r="G18" i="33" l="1"/>
  <c r="F32" i="31" l="1"/>
  <c r="E32" i="31"/>
  <c r="D7" i="29"/>
  <c r="B11" i="26" l="1"/>
  <c r="B18" i="24"/>
  <c r="J4" i="19" l="1"/>
  <c r="B36" i="12" l="1"/>
  <c r="G36" i="11"/>
  <c r="F36" i="11"/>
  <c r="E36" i="11"/>
  <c r="D36" i="11"/>
  <c r="B36" i="11"/>
  <c r="C36" i="11" l="1"/>
  <c r="G39" i="7"/>
  <c r="F39" i="7"/>
  <c r="E39" i="7"/>
  <c r="D39" i="7"/>
  <c r="C39" i="7"/>
  <c r="B39" i="7"/>
  <c r="D9" i="9" l="1"/>
  <c r="C9" i="9"/>
  <c r="B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tc={27F6396F-5438-4547-AA5C-F7AB45450872}</author>
  </authors>
  <commentList>
    <comment ref="D31" authorId="0" shapeId="0" xr:uid="{00000000-0006-0000-0C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PDET 20</t>
      </text>
    </comment>
  </commentList>
</comments>
</file>

<file path=xl/sharedStrings.xml><?xml version="1.0" encoding="utf-8"?>
<sst xmlns="http://schemas.openxmlformats.org/spreadsheetml/2006/main" count="2176" uniqueCount="865">
  <si>
    <t>Volver</t>
  </si>
  <si>
    <t>Tabla xx. Organizaciones con experiencias exitosas divulgadas 2021</t>
  </si>
  <si>
    <t xml:space="preserve">Departamento </t>
  </si>
  <si>
    <t>Municipio</t>
  </si>
  <si>
    <t>N° de Organizaciones</t>
  </si>
  <si>
    <t>Antioquia</t>
  </si>
  <si>
    <t>Valdivia</t>
  </si>
  <si>
    <t>La Ceja</t>
  </si>
  <si>
    <t>Andes</t>
  </si>
  <si>
    <t xml:space="preserve">San Jerónimo </t>
  </si>
  <si>
    <t>Liborina</t>
  </si>
  <si>
    <t>Bolívar</t>
  </si>
  <si>
    <t xml:space="preserve">San Jacinto </t>
  </si>
  <si>
    <t>Boyacá</t>
  </si>
  <si>
    <t>Pauna</t>
  </si>
  <si>
    <t>Caldas</t>
  </si>
  <si>
    <t>Pensilvania</t>
  </si>
  <si>
    <t>Cesar</t>
  </si>
  <si>
    <t>Pueblo Bello</t>
  </si>
  <si>
    <t>Cundinamarca</t>
  </si>
  <si>
    <t>La Palma</t>
  </si>
  <si>
    <t>Gutierrrez</t>
  </si>
  <si>
    <t>Huila</t>
  </si>
  <si>
    <t>Acevedo</t>
  </si>
  <si>
    <t>Magdalena</t>
  </si>
  <si>
    <t xml:space="preserve">Fundación </t>
  </si>
  <si>
    <t>Meta</t>
  </si>
  <si>
    <t>Vista Hermosa</t>
  </si>
  <si>
    <t>Nariño</t>
  </si>
  <si>
    <t>El peñol</t>
  </si>
  <si>
    <t>Norte de Santander</t>
  </si>
  <si>
    <t>Ocaña</t>
  </si>
  <si>
    <t>Quindío</t>
  </si>
  <si>
    <t xml:space="preserve">Filandia </t>
  </si>
  <si>
    <t>Risaralda</t>
  </si>
  <si>
    <t>Belen de Umbria</t>
  </si>
  <si>
    <t>San Andrés</t>
  </si>
  <si>
    <t>Tolima</t>
  </si>
  <si>
    <t>Rovira</t>
  </si>
  <si>
    <t>Valle del Cauca</t>
  </si>
  <si>
    <t>Toro</t>
  </si>
  <si>
    <t>Pradera</t>
  </si>
  <si>
    <t>Total</t>
  </si>
  <si>
    <t>Tabla xx. Organizaciones con experiencias exitosas divulgadas 2022</t>
  </si>
  <si>
    <t xml:space="preserve">Meta </t>
  </si>
  <si>
    <t xml:space="preserve">Restrepo </t>
  </si>
  <si>
    <t>Villavicencio</t>
  </si>
  <si>
    <t xml:space="preserve">Tabla xx. Organizaciones participantes en intercambio de experiencias exitosas 2021 </t>
  </si>
  <si>
    <t>Amaga</t>
  </si>
  <si>
    <t>Samaca</t>
  </si>
  <si>
    <t>Santander</t>
  </si>
  <si>
    <t>Piedecuesta</t>
  </si>
  <si>
    <t>Sucre</t>
  </si>
  <si>
    <t>Tolú</t>
  </si>
  <si>
    <t>Tabla xx. Organizaciones participantes en intercambio de experiencias exitosas 2022</t>
  </si>
  <si>
    <t>Índice de cuadros y gráficos Vigencia 2022</t>
  </si>
  <si>
    <t>Cuadros</t>
  </si>
  <si>
    <t>Cuadro</t>
  </si>
  <si>
    <t xml:space="preserve"> Caracterizaciones y Valoraciones 2022</t>
  </si>
  <si>
    <t xml:space="preserve"> Ruedas de Negocio de Compras Publicas 2022</t>
  </si>
  <si>
    <t xml:space="preserve"> Ruedas de Negocio de Compras Privadas 2022</t>
  </si>
  <si>
    <t xml:space="preserve"> Mercados Campesinos 2022</t>
  </si>
  <si>
    <t xml:space="preserve"> Agroferias 2022</t>
  </si>
  <si>
    <t>Grupos Fortalecidos con Transferencias del Modelo 2022</t>
  </si>
  <si>
    <r>
      <t xml:space="preserve"> Productores con transferencia de conocimiento en el uso de información comercial</t>
    </r>
    <r>
      <rPr>
        <sz val="10"/>
        <color rgb="FF000000"/>
        <rFont val="Arial"/>
        <family val="2"/>
      </rPr>
      <t xml:space="preserve"> 2022</t>
    </r>
  </si>
  <si>
    <t xml:space="preserve"> Agricultura por contrato vigencia 2022</t>
  </si>
  <si>
    <t>Códigos de Barra 2022</t>
  </si>
  <si>
    <t>Cuadro 1. Apropiación, compromisos y obligbligaciones 2019</t>
  </si>
  <si>
    <t>Concepto</t>
  </si>
  <si>
    <t xml:space="preserve">Apropiación Definitiva </t>
  </si>
  <si>
    <t>Compromiso</t>
  </si>
  <si>
    <t>Obligación</t>
  </si>
  <si>
    <t>% Ejecución Compromisos</t>
  </si>
  <si>
    <t>% Ejecución Obligaciones</t>
  </si>
  <si>
    <t>Funcionamiento</t>
  </si>
  <si>
    <t>Gastos de personal</t>
  </si>
  <si>
    <t>Adquisición de Bienes y Servicios</t>
  </si>
  <si>
    <t>Transferencias corrientes</t>
  </si>
  <si>
    <t>Gastos por tributos, multas, sanciones e intereses de mora</t>
  </si>
  <si>
    <t>Inversión</t>
  </si>
  <si>
    <t>Total Presupuesto</t>
  </si>
  <si>
    <r>
      <t>Fuente:</t>
    </r>
    <r>
      <rPr>
        <sz val="9"/>
        <color theme="1"/>
        <rFont val="Arial"/>
        <family val="2"/>
      </rPr>
      <t xml:space="preserve"> SIIF Nación</t>
    </r>
  </si>
  <si>
    <t>Cuadro 2. Ejecución presupuestal frente a obligaciones 2019</t>
  </si>
  <si>
    <t>Rubro Ppal.</t>
  </si>
  <si>
    <t>Nombre Rubro Ppal.</t>
  </si>
  <si>
    <t>Apropiación Vigente</t>
  </si>
  <si>
    <t>Ejecutado (Compromiso)</t>
  </si>
  <si>
    <t>%</t>
  </si>
  <si>
    <t>A-01-01-01</t>
  </si>
  <si>
    <t>Salario</t>
  </si>
  <si>
    <t>A-01-01-02</t>
  </si>
  <si>
    <t>Contribuciones inherentes a la nómina</t>
  </si>
  <si>
    <t>A-01-01-03</t>
  </si>
  <si>
    <t>Remuneraciones no constitutivas de factor salarial</t>
  </si>
  <si>
    <t>A-02-02</t>
  </si>
  <si>
    <t>Adquisiciones diferentes de activos</t>
  </si>
  <si>
    <t>A-03-04-02-012</t>
  </si>
  <si>
    <t>Incapacidades y licencias de maternidad y paternidad (no de pensiones)</t>
  </si>
  <si>
    <t>A-03-10-01-001</t>
  </si>
  <si>
    <t>Sentencias</t>
  </si>
  <si>
    <t>A-08-01</t>
  </si>
  <si>
    <t>Impuestos</t>
  </si>
  <si>
    <t>A-08-03</t>
  </si>
  <si>
    <t>Tasas y derechos administrativos</t>
  </si>
  <si>
    <t>A-08-04-01</t>
  </si>
  <si>
    <t>Cuota de fiscalización y auditaje</t>
  </si>
  <si>
    <t>Total funcionamiento</t>
  </si>
  <si>
    <t>Cuadro 3. Recursos de inversión 2019</t>
  </si>
  <si>
    <t>Rubro Pptal.</t>
  </si>
  <si>
    <t>Nombre Proyecto de Inversión</t>
  </si>
  <si>
    <t xml:space="preserve"> Ejecutado (Compromiso) </t>
  </si>
  <si>
    <t>C-1702-1100-7</t>
  </si>
  <si>
    <t>Fortalecimiento de la cofinanciación de proyectos integrales de desarrollo agropecuario y rural para la población rural a nivel nacional</t>
  </si>
  <si>
    <t>C-1702-1100-8</t>
  </si>
  <si>
    <t>Fortalecimiento de las capacidades de los productores agropecuarios y sus esquemas asociativos en la generación y consolidación de encadenamientos productivos nacional</t>
  </si>
  <si>
    <t>C-1702-1100-9</t>
  </si>
  <si>
    <t>Formulación e implementación de planes y proyectos integrales con enfoque territorial para la población rural.  Nacional</t>
  </si>
  <si>
    <t>C-1708-1100-4</t>
  </si>
  <si>
    <t>Fortalecimiento a la prestación del servicio público de extensión agropecuaria nacional</t>
  </si>
  <si>
    <t>C-1709-1100-5</t>
  </si>
  <si>
    <t>Apoyo a la formulación e implementación de distritos de adecuación de tierras y a la prestación del servicio público de adecuación de tierras a nivel nacional</t>
  </si>
  <si>
    <t>C-1799-1100-6</t>
  </si>
  <si>
    <t>Implementación y mejoramiento de la plataforma tecnológica para la gestión de la información misional, estratégica y de apoyo en la ADR a nivel nacional</t>
  </si>
  <si>
    <t>C-1799-1100-7</t>
  </si>
  <si>
    <t>Administración integral de la gestión documental de la agencia de desarrollo rural nacional</t>
  </si>
  <si>
    <t>C-1799-1100-8</t>
  </si>
  <si>
    <t>Mejoramiento de la planeación estratégica y administrativa de la entidad a nivel nacional</t>
  </si>
  <si>
    <t>Total presupuesto de inversión</t>
  </si>
  <si>
    <t>Cuadro 4. Apropiación y compromisos  2020</t>
  </si>
  <si>
    <t>Rubro</t>
  </si>
  <si>
    <t>Nombre Rubro</t>
  </si>
  <si>
    <t xml:space="preserve">Apropiación  </t>
  </si>
  <si>
    <t xml:space="preserve"> Bloqueo </t>
  </si>
  <si>
    <t>Ejecutado</t>
  </si>
  <si>
    <t xml:space="preserve">Inicial </t>
  </si>
  <si>
    <t xml:space="preserve">Vigente </t>
  </si>
  <si>
    <t xml:space="preserve">Compromiso </t>
  </si>
  <si>
    <t>A-03-03-04-007</t>
  </si>
  <si>
    <t>Provisión para gastos institucionales y/o sectoriales contingentes-previo concepto DGPPN</t>
  </si>
  <si>
    <t>Total presupuesto</t>
  </si>
  <si>
    <t>Cuadro 5. Gastos de funcionamiento 2020</t>
  </si>
  <si>
    <t>Provisión para gastos institucionales y/o sectoriales contingentes- previo concepto DGPPN</t>
  </si>
  <si>
    <t>Cuadro 6. Gastos de inversión 2020</t>
  </si>
  <si>
    <t>Rubro Ppal</t>
  </si>
  <si>
    <t>Nombre Rubro Ppal</t>
  </si>
  <si>
    <t>C-1702-1100-10</t>
  </si>
  <si>
    <t>Implementación de un modelo de atención y prestación de servicios de apoyo a la comercialización, nivel nacional</t>
  </si>
  <si>
    <t>-</t>
  </si>
  <si>
    <t>C-1799-1100-10</t>
  </si>
  <si>
    <t xml:space="preserve">Adquisición adecuación y mantenimiento de sedes administrativas a nivel nacional </t>
  </si>
  <si>
    <t xml:space="preserve">Implementación y mejoramiento de la plataforma tecnológica para la gestión de la información misional, estratégica y de apoyo en la ADR a nivel nacional </t>
  </si>
  <si>
    <t>C-1799-1100-9</t>
  </si>
  <si>
    <t>Fortalecimiento de la gestión y desempeño institucional a nivel nacional</t>
  </si>
  <si>
    <t>Total Inversión</t>
  </si>
  <si>
    <t>Fuente: SIIF Nación</t>
  </si>
  <si>
    <t>Cuadro 7. Proceso de estructuración y formulación del PIDAR 2019 y 2020</t>
  </si>
  <si>
    <t>Departamento</t>
  </si>
  <si>
    <t>Proyectado 2020</t>
  </si>
  <si>
    <t>Estructurados</t>
  </si>
  <si>
    <t>N° PIDAR</t>
  </si>
  <si>
    <t>Valor Cofinanciación Solicitada</t>
  </si>
  <si>
    <t>N° Beneficiarios Potenciales</t>
  </si>
  <si>
    <t>Amazonas</t>
  </si>
  <si>
    <t>Arauca</t>
  </si>
  <si>
    <t>Archipiélago de San Andrés, Providencia y Santa Catalina</t>
  </si>
  <si>
    <t>Atlántico</t>
  </si>
  <si>
    <t>Bogotá D.C.</t>
  </si>
  <si>
    <t>Caquetá</t>
  </si>
  <si>
    <t>Casanare</t>
  </si>
  <si>
    <t>Cauca</t>
  </si>
  <si>
    <t>Chocó</t>
  </si>
  <si>
    <t>Córdoba</t>
  </si>
  <si>
    <t>Guainia</t>
  </si>
  <si>
    <t>Guaviare</t>
  </si>
  <si>
    <t>La Guajira</t>
  </si>
  <si>
    <t>Putumayo</t>
  </si>
  <si>
    <t>Quindio</t>
  </si>
  <si>
    <t>Vaupes</t>
  </si>
  <si>
    <t>Vichada</t>
  </si>
  <si>
    <t>Bolivar-Sucre</t>
  </si>
  <si>
    <t>Fuente: PIDAR en Estructuración DAAP 13/04/2020</t>
  </si>
  <si>
    <t>Cuadro 8. PIDAR cofinanciados julio 2019 a abril 2020</t>
  </si>
  <si>
    <t>Nro. PIDAR</t>
  </si>
  <si>
    <t>Beneficiarios directos</t>
  </si>
  <si>
    <t>Cofinanciación ADR</t>
  </si>
  <si>
    <t>Mujeres</t>
  </si>
  <si>
    <t>Hombres</t>
  </si>
  <si>
    <t>Víctimas</t>
  </si>
  <si>
    <t>Guainía-Vichada</t>
  </si>
  <si>
    <t>Sucre-Bolívar</t>
  </si>
  <si>
    <t>Valle del cauca</t>
  </si>
  <si>
    <t>Fuente: ADR</t>
  </si>
  <si>
    <t>Gráfica 1. Nivel de avance PIDAR en Ejecución</t>
  </si>
  <si>
    <t>Avance Ejecución</t>
  </si>
  <si>
    <t>Has Atendidas</t>
  </si>
  <si>
    <t>Productores</t>
  </si>
  <si>
    <t>95-81%</t>
  </si>
  <si>
    <t>80-51%</t>
  </si>
  <si>
    <t>50-31%</t>
  </si>
  <si>
    <t>30-11%</t>
  </si>
  <si>
    <t>&lt;10%</t>
  </si>
  <si>
    <t>Cuadro No 15. Avance cumplimiento metas comercialización Plan de Acción Institucional ADR 2020</t>
  </si>
  <si>
    <t>OBJETIVOS ESTRATÉGICOS</t>
  </si>
  <si>
    <t>PROCESO</t>
  </si>
  <si>
    <t>PRODUCTOS</t>
  </si>
  <si>
    <t>INDICADORES DE PRODUCTO</t>
  </si>
  <si>
    <t>META ANUAL</t>
  </si>
  <si>
    <t>CUMPLIMIENTO A 31 DE DICIEMBRE 2020</t>
  </si>
  <si>
    <t>Promover el desarrollo de capacidades para la generación sostenible de ingresos en la comunidad rural, a partir de la realización de intervenciones efectivas y acordes con la vocación agropecuaria de los territorios.</t>
  </si>
  <si>
    <t>Fortalecimiento competitivo para la comercialización de productos de origen agropecuario.</t>
  </si>
  <si>
    <t xml:space="preserve">Servicios de apoyo a la comercialización </t>
  </si>
  <si>
    <t>Organizaciones de productores formales apoyadas</t>
  </si>
  <si>
    <t xml:space="preserve"> Organizaciones  participando de asesorías comerciales especializadas </t>
  </si>
  <si>
    <t xml:space="preserve"> Municipios con circuitos cortos de comercialización implementados (mercados campesinos y agroferias)</t>
  </si>
  <si>
    <t>Circuitos cortos de comercialización (ruedas de negocios, mercados campesinos, agroferias comerciales) realizados</t>
  </si>
  <si>
    <t>Organizaciones de Productores, con participación en el  desarrollo de Circuitos Cortos (ruedas de negocios, mercados campesinos, compras públicas, ferias comerciales) apoyadas</t>
  </si>
  <si>
    <t>Organizaciones de Productores , con participación en el  desarrollo de encadenamientos comerciales, apoyadas</t>
  </si>
  <si>
    <t xml:space="preserve">Productores beneficiados con servicios de apoyo a la comercialización con acuerdos comerciales suscritos </t>
  </si>
  <si>
    <t>Departamentos intervenidos con implementación de la estrategia nacional de compras públicas locales</t>
  </si>
  <si>
    <t xml:space="preserve"> Servicio de fortalecimiento de capacidades locales</t>
  </si>
  <si>
    <t>Grupos de actores territoriales y de cadenas empresariales fortalecidos</t>
  </si>
  <si>
    <t>Servicios de educación informal en comercialización</t>
  </si>
  <si>
    <t>Productores con transferencia de conocimiento en el uso de información comercial atendidos</t>
  </si>
  <si>
    <t>Cuadro No xx. Avance cumplimiento metas comercialización Plan de Acción Institucional ADR 2021</t>
  </si>
  <si>
    <t xml:space="preserve"> Producto de Subactividad</t>
  </si>
  <si>
    <t>Unidad de Medida de Subactividad</t>
  </si>
  <si>
    <t>Meta Subactividad</t>
  </si>
  <si>
    <t>Avance Total</t>
  </si>
  <si>
    <t>Porcentaje de Avance</t>
  </si>
  <si>
    <t>Reporte al indicador</t>
  </si>
  <si>
    <t>Organizaciones de productores con caracterización y valoración realizadas.</t>
  </si>
  <si>
    <t>Número</t>
  </si>
  <si>
    <t>SPI
PA</t>
  </si>
  <si>
    <t xml:space="preserve">Planes de trabajo estructurados </t>
  </si>
  <si>
    <t xml:space="preserve">
PA</t>
  </si>
  <si>
    <t xml:space="preserve">Planes comerciales entregados </t>
  </si>
  <si>
    <t>Organizaciones de pequeños y medianos productores agropecuarios beneficiados con intervención comercial por medio de servicios especializados</t>
  </si>
  <si>
    <t>TC
PA</t>
  </si>
  <si>
    <t>Circuitos cortos realizados</t>
  </si>
  <si>
    <t>Organizaciones participantes en el desarrollo de Circuitos cortos</t>
  </si>
  <si>
    <t>Municipios con circuitos cortos de comercialización fortalecidos</t>
  </si>
  <si>
    <t>PMI
PA</t>
  </si>
  <si>
    <t>Material audiovisual y publicitario para los circuitos cortos de comercialización realizados</t>
  </si>
  <si>
    <t>Productores con acuerdos comerciales suscritos - Agricultura por Contrato, a través de los PIDAR aprobados y cofinanciados</t>
  </si>
  <si>
    <t>PND
PA
TC</t>
  </si>
  <si>
    <t>Productores con acuerdos comerciales suscritos  - Agricultura por Contrato, en el marco del cumplimiento de la ley 2046 de 2020 y  Ruedas de Negocio Agroalimentarias Privadas</t>
  </si>
  <si>
    <t>Productores con acuerdos comerciales suscritos  - Agricultura por Contrato, beneficiados con las Asignación de Códigos de Barra</t>
  </si>
  <si>
    <t xml:space="preserve">Productores con acuerdos comerciales suscritos  - Agricultura por Contrato,  a través de encadenamientos comerciales </t>
  </si>
  <si>
    <t>Productores con acuerdos comerciales suscritos - Agricultura por Contrato, a través de mercados campesinos</t>
  </si>
  <si>
    <t xml:space="preserve">Productores con acuerdos comerciales suscritos - Agricultura por Contrato, a través de la implementación de estrategias de intervención comercial con servicios especializados </t>
  </si>
  <si>
    <t>Productores con acuerdos comerciales suscritos  - Agricultura por Contrato, beneficiarios del Servicio Público de Extensión Agropecuaria</t>
  </si>
  <si>
    <t xml:space="preserve">Entes territoriales con Transferencias realizadas </t>
  </si>
  <si>
    <t xml:space="preserve">Entes privados del sector agropecuario con Transferencias realizadas </t>
  </si>
  <si>
    <t>Experiencias de organizaciones divulgadas</t>
  </si>
  <si>
    <t>Organizaciones participantes en los espacios de experiencias comerciales exitosas</t>
  </si>
  <si>
    <t>Base de datos de agentes comerciales
Base de datos de oferta nacional.</t>
  </si>
  <si>
    <t xml:space="preserve">Base de datos de los productores identificados </t>
  </si>
  <si>
    <t xml:space="preserve">Talleres realizados </t>
  </si>
  <si>
    <t xml:space="preserve">Productores con transferencia de conocimiento comercial </t>
  </si>
  <si>
    <t>Cuadro 1. Organizaciones de productores formales apoyadas</t>
  </si>
  <si>
    <t>Meta lograda sin Proyecto de Inversión
 2019</t>
  </si>
  <si>
    <t>Meta horizonte del proyecto</t>
  </si>
  <si>
    <t>Meta  Vigencia</t>
  </si>
  <si>
    <t>Guainía</t>
  </si>
  <si>
    <t>La guajira</t>
  </si>
  <si>
    <t>Norte de santander</t>
  </si>
  <si>
    <t>San andrés providencia y santa catalina</t>
  </si>
  <si>
    <t>Vaupés</t>
  </si>
  <si>
    <t>Total (Organizaciones)</t>
  </si>
  <si>
    <t>Cuadro 2 Grupos Fortalecidos</t>
  </si>
  <si>
    <t>Meta Lograda sin Proyecto de Inversión
 2019</t>
  </si>
  <si>
    <t>Cuadro 3. Productores con transferencia de conocimiento en el uso de información comercial atendidos</t>
  </si>
  <si>
    <t>Meta Lograda sin Proyecto de Inversión 2019</t>
  </si>
  <si>
    <t>Fuente ADR, Dirección de Comercialización</t>
  </si>
  <si>
    <t>Caracterizaciones y Valoraciones Vigencia 2022</t>
  </si>
  <si>
    <t># Organizaciones</t>
  </si>
  <si>
    <t>Planes de Trabajo estructurados</t>
  </si>
  <si>
    <t xml:space="preserve">Atlántico </t>
  </si>
  <si>
    <t xml:space="preserve">Bolívar </t>
  </si>
  <si>
    <t xml:space="preserve">Cauca </t>
  </si>
  <si>
    <t xml:space="preserve">Cundinamarca </t>
  </si>
  <si>
    <t xml:space="preserve">Putumayo </t>
  </si>
  <si>
    <t xml:space="preserve">Sucre </t>
  </si>
  <si>
    <t xml:space="preserve">Tolima </t>
  </si>
  <si>
    <t>Ruedas de Negocio de Compras Publicas 2022</t>
  </si>
  <si>
    <t>Valor acuerdos</t>
  </si>
  <si>
    <t># acuerdos firmados</t>
  </si>
  <si>
    <t># organizaciones</t>
  </si>
  <si>
    <t># operadores</t>
  </si>
  <si>
    <t>Ventas efectivas</t>
  </si>
  <si>
    <t>Subregión PDET</t>
  </si>
  <si>
    <t>N/R</t>
  </si>
  <si>
    <t>Bajo Cauca y Nordeste Antioqueño</t>
  </si>
  <si>
    <t xml:space="preserve">Arauca </t>
  </si>
  <si>
    <t>N/A</t>
  </si>
  <si>
    <t>Turbaco</t>
  </si>
  <si>
    <t>Yopal</t>
  </si>
  <si>
    <t>Florencia</t>
  </si>
  <si>
    <t>Cuenca del Caguán y Piedemonte Caqueteño</t>
  </si>
  <si>
    <t>Popayán</t>
  </si>
  <si>
    <t>Orito</t>
  </si>
  <si>
    <t xml:space="preserve">Espinal </t>
  </si>
  <si>
    <t>Puerto Carreño</t>
  </si>
  <si>
    <t>Fuente: Dirección de Comercialziación -ADR</t>
  </si>
  <si>
    <t>N/R= No registra</t>
  </si>
  <si>
    <t>N/A= No Aplica</t>
  </si>
  <si>
    <t>Ruedas de Negocio privadas 2022</t>
  </si>
  <si>
    <t># de Ruedas</t>
  </si>
  <si>
    <t># compradores</t>
  </si>
  <si>
    <t xml:space="preserve">Tolú </t>
  </si>
  <si>
    <t>Mercados Campesinos 2022</t>
  </si>
  <si>
    <t># Mercados Campesinos</t>
  </si>
  <si>
    <t># De Organizaciones</t>
  </si>
  <si>
    <t># De Productores</t>
  </si>
  <si>
    <t>Mujeres Rurales</t>
  </si>
  <si>
    <t>Jóvenes Rurales</t>
  </si>
  <si>
    <t xml:space="preserve">Ventas efectivas ($) </t>
  </si>
  <si>
    <t>Anzoátegui</t>
  </si>
  <si>
    <t>Aracataca</t>
  </si>
  <si>
    <t>Sierra Nevada – Perijá - Zona Bananera</t>
  </si>
  <si>
    <t>Barranquilla</t>
  </si>
  <si>
    <t>Canalete</t>
  </si>
  <si>
    <t>Cantagallo</t>
  </si>
  <si>
    <t xml:space="preserve">Córdoba </t>
  </si>
  <si>
    <t xml:space="preserve">Dosquebradas </t>
  </si>
  <si>
    <t xml:space="preserve">Florencia </t>
  </si>
  <si>
    <t>Guamal</t>
  </si>
  <si>
    <t>Icononzo</t>
  </si>
  <si>
    <t>Manizales</t>
  </si>
  <si>
    <t xml:space="preserve">Montería </t>
  </si>
  <si>
    <t>Natagaima</t>
  </si>
  <si>
    <t>Neiva</t>
  </si>
  <si>
    <t xml:space="preserve">Pitalito </t>
  </si>
  <si>
    <t>Puerto Asís</t>
  </si>
  <si>
    <t>Puerto López</t>
  </si>
  <si>
    <t xml:space="preserve">Puerto Rico </t>
  </si>
  <si>
    <t>Riohacha</t>
  </si>
  <si>
    <t>Roncesvalles</t>
  </si>
  <si>
    <t>Saldaña</t>
  </si>
  <si>
    <t>Montes de María</t>
  </si>
  <si>
    <t>Macarena Guaviare</t>
  </si>
  <si>
    <t xml:space="preserve">Santa María </t>
  </si>
  <si>
    <t>Tunja</t>
  </si>
  <si>
    <t xml:space="preserve">Total </t>
  </si>
  <si>
    <t>Agroferias 2022</t>
  </si>
  <si>
    <t xml:space="preserve">Municipio </t>
  </si>
  <si>
    <t># Agroferias</t>
  </si>
  <si>
    <t># Productores</t>
  </si>
  <si>
    <t>Ventas</t>
  </si>
  <si>
    <t>Alvarado</t>
  </si>
  <si>
    <t>Barbosa</t>
  </si>
  <si>
    <t>Bogotá</t>
  </si>
  <si>
    <t>Cuenca del Caguan y Piedemonte Caqueteño</t>
  </si>
  <si>
    <t>Espinal</t>
  </si>
  <si>
    <t>Garzón</t>
  </si>
  <si>
    <t>Granada</t>
  </si>
  <si>
    <t xml:space="preserve">Ortega </t>
  </si>
  <si>
    <t xml:space="preserve">La Unión </t>
  </si>
  <si>
    <t>Leticia</t>
  </si>
  <si>
    <t>Montería</t>
  </si>
  <si>
    <t>San José del Guaviare</t>
  </si>
  <si>
    <t>Cuadro 18 Aporte al indicador del PND 2018-2022</t>
  </si>
  <si>
    <t xml:space="preserve">Sector </t>
  </si>
  <si>
    <t>Indicador PND</t>
  </si>
  <si>
    <t>Meta Nacional del Cuatrienio</t>
  </si>
  <si>
    <t>Meta ADR del Cuatrienio</t>
  </si>
  <si>
    <t>Aporte ADR</t>
  </si>
  <si>
    <t>Aporte Proyecto Inversión Comercialización</t>
  </si>
  <si>
    <t>Agricultura y Desarrollo Rural</t>
  </si>
  <si>
    <t>Productores con acuerdos comerciales suscritos - Agricultura por Contrato (T)</t>
  </si>
  <si>
    <t>300.000*</t>
  </si>
  <si>
    <t>100.000*</t>
  </si>
  <si>
    <t>Cuadro 16 Aporte al indicador del PND 2018-2022</t>
  </si>
  <si>
    <t>303.000*</t>
  </si>
  <si>
    <t>Agricultura por contrato vigencia 2022</t>
  </si>
  <si>
    <t>Acuerdos Comerciales</t>
  </si>
  <si>
    <t>Valor Acuerdos</t>
  </si>
  <si>
    <t>N° de Organizaciones con Acuerdos</t>
  </si>
  <si>
    <t>Productores Vinculados Axc</t>
  </si>
  <si>
    <t>AMAZONAS</t>
  </si>
  <si>
    <t>ANTIOQUIA</t>
  </si>
  <si>
    <t>ARAUCA</t>
  </si>
  <si>
    <t>ATLÁNTICO</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</si>
  <si>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</si>
  <si>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</si>
  <si>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</si>
  <si>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</si>
  <si>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</si>
  <si>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</si>
  <si>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</si>
  <si>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</si>
  <si>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</si>
  <si>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</si>
  <si>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</si>
  <si>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</si>
  <si>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</si>
  <si>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</si>
  <si>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</si>
  <si>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</si>
  <si>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</si>
  <si>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</si>
  <si>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</si>
  <si>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QUINDÍO</t>
  </si>
  <si>
    <t>RISARALDA</t>
  </si>
  <si>
    <t>SAN ANDRÉS</t>
  </si>
  <si>
    <t>SANTANDER</t>
  </si>
  <si>
    <t>SUCRE</t>
  </si>
  <si>
    <t>TOLIMA</t>
  </si>
  <si>
    <t>VALLE DEL CAUCA</t>
  </si>
  <si>
    <t>VICHADA</t>
  </si>
  <si>
    <t>Fuente: Dirección de Comercialización ADR</t>
  </si>
  <si>
    <t xml:space="preserve">N° de Organizaciones </t>
  </si>
  <si>
    <t>N° de Códigos de Barra</t>
  </si>
  <si>
    <t>BOYACA</t>
  </si>
  <si>
    <t>CAQUETA</t>
  </si>
  <si>
    <t>CORDOBA</t>
  </si>
  <si>
    <t>Cuadro 17 Agricultura por contrato vigencia 2020</t>
  </si>
  <si>
    <t>Productores con acuerdos comerciales suscritos</t>
  </si>
  <si>
    <t>Córdona</t>
  </si>
  <si>
    <t>San Andrés, Providencia y Santa Catalina</t>
  </si>
  <si>
    <t>Total 2020</t>
  </si>
  <si>
    <t>Cuadro 18 Agricultura por contrato vigencia 2021</t>
  </si>
  <si>
    <t>Norte De Santander</t>
  </si>
  <si>
    <t>San Andres, Providencia Y Santa Catalina</t>
  </si>
  <si>
    <t>Valle Del Cauca</t>
  </si>
  <si>
    <t>Rirsaralda</t>
  </si>
  <si>
    <t>Grupos fortalecidos Vigencia 2022</t>
  </si>
  <si>
    <t xml:space="preserve">Transferencias del Modelo Realizadas </t>
  </si>
  <si>
    <t>N° de Entes Públicos</t>
  </si>
  <si>
    <t>N° de Entes Privados</t>
  </si>
  <si>
    <t>N° Entes Total</t>
  </si>
  <si>
    <t>Atlantico</t>
  </si>
  <si>
    <t>Bolivar</t>
  </si>
  <si>
    <t xml:space="preserve">Nacional </t>
  </si>
  <si>
    <t>Alfabetización 2022</t>
  </si>
  <si>
    <t xml:space="preserve"># Productores </t>
  </si>
  <si>
    <t xml:space="preserve">Boyacá </t>
  </si>
  <si>
    <t xml:space="preserve">Caquetá </t>
  </si>
  <si>
    <t>Nacional</t>
  </si>
  <si>
    <t>Cuadro 23 Regionalización recursos fortalecimiento asociativo</t>
  </si>
  <si>
    <t>Recursos ejecutados</t>
  </si>
  <si>
    <t>Fuente: Elaboración ADR</t>
  </si>
  <si>
    <t>Cuadro 24. Regionalización Asociaciones fortalecidas</t>
  </si>
  <si>
    <t>Número de Asociaciones fortalecidas</t>
  </si>
  <si>
    <t>Fuente: Elaboración DPA - ADR</t>
  </si>
  <si>
    <t>Cuadro 25 Regionalización recursos fomento ACFC</t>
  </si>
  <si>
    <t>Valores en millones de pesos</t>
  </si>
  <si>
    <t>Cuadro 26 Regionalización Productores ACFC apoyados</t>
  </si>
  <si>
    <t>Productores agropecuarios ACFC apoyados</t>
  </si>
  <si>
    <t>Cuadro 27 Metas e indicadores Extensión Agropecuaria 2018-2022</t>
  </si>
  <si>
    <t>Indicador</t>
  </si>
  <si>
    <t>Meta Anual</t>
  </si>
  <si>
    <t>Cuatrienio</t>
  </si>
  <si>
    <t>Productores atendidos con servicio de extensión agropecuaria</t>
  </si>
  <si>
    <t>Porcentaje de participación de mujeres rurales beneficiarias del servicio de extensión agropecuaria</t>
  </si>
  <si>
    <t>30%
(165.000)</t>
  </si>
  <si>
    <t>30%
(6.000)</t>
  </si>
  <si>
    <t>30%
(36.000)</t>
  </si>
  <si>
    <t>30%
(60.000)</t>
  </si>
  <si>
    <t>30%
(63.000)</t>
  </si>
  <si>
    <t>Productores atendidos con servicio de extensión agropecuaria en municipios PDET</t>
  </si>
  <si>
    <t>Fuente: PND 2018-2022</t>
  </si>
  <si>
    <t>Cuadro 28. Relación Cumplimiento Vigencia 2019 Vs. Metas e Indicadores Extensión Agropecuaria 2018 – 2022</t>
  </si>
  <si>
    <t>Meta PND</t>
  </si>
  <si>
    <t>Meta 2019</t>
  </si>
  <si>
    <t>Ejecución 2019</t>
  </si>
  <si>
    <t>33,16%
(6.631)</t>
  </si>
  <si>
    <t>15,29%
(3.057)</t>
  </si>
  <si>
    <t>Fuente: ADR, Dirección de Asistencia Técnica</t>
  </si>
  <si>
    <t xml:space="preserve">Cuadro 29 Metas e Indicadores Mujer Rural en la Extensión Agropecuaria 2018 – 2022 </t>
  </si>
  <si>
    <t>Cuadro 30 Relación Cumplimiento Vigencia 2019 Vs. Metas e Indicadores Mujer Rural en la Extensión Agropecuaria 2018 – 2022</t>
  </si>
  <si>
    <t>Cuadro 31 Metas de Adecuación de Tierras PND 2018 - 2022</t>
  </si>
  <si>
    <t>Programa</t>
  </si>
  <si>
    <t>Meta Cuatrienio</t>
  </si>
  <si>
    <t>Infraestructura productiva y comercialización</t>
  </si>
  <si>
    <t xml:space="preserve">Áreas con distritos de adecuación de tierras construidos y ampliados
</t>
  </si>
  <si>
    <t xml:space="preserve">50.794 ha </t>
  </si>
  <si>
    <t xml:space="preserve">Áreas con distritos de adecuación de tierras rehabilitados, complementados y modernizados </t>
  </si>
  <si>
    <t>94.123 ha</t>
  </si>
  <si>
    <t>Inclusión productiva de pequeños productores rurales</t>
  </si>
  <si>
    <t xml:space="preserve">Áreas con sistemas de riego, drenaje o protección contra inundaciones individuales construidos </t>
  </si>
  <si>
    <t>5.910 ha</t>
  </si>
  <si>
    <t>Fuente: Fuente: Plan Nacional de Desarrollo 2018 - 2022</t>
  </si>
  <si>
    <t>Cuadro 32  Acciones ADT-2019</t>
  </si>
  <si>
    <t>Intervención</t>
  </si>
  <si>
    <t>Departamentos</t>
  </si>
  <si>
    <t>Municipios</t>
  </si>
  <si>
    <t>Valor Contratado 2019</t>
  </si>
  <si>
    <t>Estudios de Preinversión</t>
  </si>
  <si>
    <t>Boyacá, Cundinamarca, Meta, Quindío, Nariño, Caldas, Bolívar, Huila, Norte de Santander, Sucre, Magdalena, Santander, Cauca</t>
  </si>
  <si>
    <t xml:space="preserve">Corrales, Tuta, Sta Rosa Viterbo,Samacá, Fómeque, Susacón, Gachetá, Ospina, Cáchira, El Zulia, Ubaque, Sogamoso, Fómeque, Chiquinquirá, Pamplona, Algeciras, Zona Bananera, Chipaque, Tasco, San Mateo, Capitanejo, Choachí, Tablón de Gómez,  Mercaderes y Florencia, Funes, Guaitarilla, Buesaco, Carcasí, San Miguel, Iza, Tesalia, San Mateo, Algeciras, Guachené.
</t>
  </si>
  <si>
    <t xml:space="preserve">Rehabilitación </t>
  </si>
  <si>
    <t>Magdalena, Atlántico, Córdoba, Bolívar, Norte de Santander, Cesar, Boyacá, Cundinamarca, Huila, Valle del Cauca, Putumayo, Nariño.</t>
  </si>
  <si>
    <t>Aracataca, Zona Bananera, Repelón, Santa Lucía, Montería, Cereté, San Carlos, Ciénaga De Oro, San Pelayo y Cotorra, Lorica, San Bernardo del Viento, Tuchín, María La Baja, Abrego, Chinácota, Zulia, La Gloria, Paipa, Duitama, Tibasosa, Nobsa, Sogamoso, Santa Rosa, Firavitoba, Pasca, Ubaque, Rivera,   Roldanillo, La Union, Toro, Colón, Santiago, San Francisco, Sibundoy,El Peñol, Guaitarilla, Tesalia.</t>
  </si>
  <si>
    <t>Administración, Operación y Conservación de Distritos</t>
  </si>
  <si>
    <t>Atlántico, Córdoba, Putumayo</t>
  </si>
  <si>
    <t>Repelón, Manatí, Santa Lucía, Montería,Cereté, San Carlos, Ciénaga De Oro, San Pelayo y Cotorra, Lorica, San Bernardo del Viento, Colón, Santiago, San Francisco, Sibundoy.</t>
  </si>
  <si>
    <t>Administración, Operación y Mantenimiento de Proyectos</t>
  </si>
  <si>
    <t>La Guajira, Tolima, Huila</t>
  </si>
  <si>
    <t xml:space="preserve">San Juan del Cesar, Fonseca, Barrancas, Distracción, Coyaima,  Natagaima y Purificación. </t>
  </si>
  <si>
    <t>Fuente: ADR, Dirección de Adecuación de Tierras</t>
  </si>
  <si>
    <t>Cuadro 33  Logros Adecuación de Tierras Vigencia 2019</t>
  </si>
  <si>
    <t>Metas Programadas 2019</t>
  </si>
  <si>
    <t>Metas Programas 2020</t>
  </si>
  <si>
    <t>No. Proyectos/
Distritos Intervenidos</t>
  </si>
  <si>
    <t>Area (Ha)</t>
  </si>
  <si>
    <t>Beneficiarios</t>
  </si>
  <si>
    <t>4.823 (ha)</t>
  </si>
  <si>
    <t>5.089 (ha)</t>
  </si>
  <si>
    <t>12.816*</t>
  </si>
  <si>
    <t>4.921*</t>
  </si>
  <si>
    <t xml:space="preserve">Rehabililtación </t>
  </si>
  <si>
    <t>9.598 (ha)</t>
  </si>
  <si>
    <t>24.591 (ha)</t>
  </si>
  <si>
    <t>46.580**</t>
  </si>
  <si>
    <t>Atlántico, Bolívar, Boyacá, Córdoba, Magdalena, Norte de Santander, Santander, Putumayo, Valle del Cauca</t>
  </si>
  <si>
    <t>15 Distritos</t>
  </si>
  <si>
    <t>3 Proyectos</t>
  </si>
  <si>
    <t>42.088***</t>
  </si>
  <si>
    <t>Cuadro 34 Distritos Intervenidos con Adecuación de Tierras</t>
  </si>
  <si>
    <t>No</t>
  </si>
  <si>
    <t>Distrito</t>
  </si>
  <si>
    <t>Área (Ha)</t>
  </si>
  <si>
    <t>Familias</t>
  </si>
  <si>
    <t>Principales cultivos</t>
  </si>
  <si>
    <t>Tipo de intervención</t>
  </si>
  <si>
    <t>Manati</t>
  </si>
  <si>
    <t>Manatí - Candelaria</t>
  </si>
  <si>
    <t>Yuca, Sorgo, Pancoger, Maíz, Papaya, Cítricos, Guayaba, Patilla, Tomate, Pastos, Ahuyama, Mango</t>
  </si>
  <si>
    <t>Administración, Operación y Conservación Directa</t>
  </si>
  <si>
    <t>Repelon</t>
  </si>
  <si>
    <t>Repelón</t>
  </si>
  <si>
    <t>Arroz, Palma Africana, Maíz, Papaya, Pastos, Plátano, Yuca, Tomate, Frutales, Pancoger, Sorgo, Ganadería, Frutales, Guayaba</t>
  </si>
  <si>
    <t>Rehabilitación/ Administración, Operación y Conservación Directa</t>
  </si>
  <si>
    <t>Santa lucia</t>
  </si>
  <si>
    <t>Santa Lucía</t>
  </si>
  <si>
    <t>Arroz, Yuca, Maíz, Plátano, Papaya, Frutales, Ají, Ahuyama, Pastos, Melón, Pancoger, Limón, Tomate, Ganadería, Frutales, Flores Exóticas</t>
  </si>
  <si>
    <t>Maria la Baja, Arjona y Mahates</t>
  </si>
  <si>
    <t>María la Baja</t>
  </si>
  <si>
    <t>Palma Africana, Arroz, Plátano, Maíz, Pasto, Frutales, Caña, Ají</t>
  </si>
  <si>
    <t>Rehabilitación/
Administración, Operación y Conservación Delegada</t>
  </si>
  <si>
    <t>Paipa, Duitama, Tibasosa, Nobsa, Sogamoso, Santa Rosa, Firavitoba</t>
  </si>
  <si>
    <t>Alto Chicamocha</t>
  </si>
  <si>
    <t>Cebolla, Repollo, Papa, Alverja, Frijol, Maíz, lechuga, Brócoli, Zanahoria, Remolacha, Espinaca, Frutales de clima frio, Pastos</t>
  </si>
  <si>
    <t>San Mateo</t>
  </si>
  <si>
    <t>Guayabal</t>
  </si>
  <si>
    <t>Pancoger,Maíz, Frijol, Tabaco, Tomate, Frutales, Chirimoya, Cítricos, Café, Plátano, Pastos</t>
  </si>
  <si>
    <t>Estudios y Diseños</t>
  </si>
  <si>
    <t>Guachene</t>
  </si>
  <si>
    <t>Pilamo</t>
  </si>
  <si>
    <t>Yuca, Frutales, Plátano</t>
  </si>
  <si>
    <t>La Gloria</t>
  </si>
  <si>
    <t>Torcoroma</t>
  </si>
  <si>
    <t>Pancoger, Plátano, Yuca, Arroz, Frutales, Cacao, Maderables, Ganado</t>
  </si>
  <si>
    <t>Rehabilitación</t>
  </si>
  <si>
    <t>Lorica, San Bernardo del Viento</t>
  </si>
  <si>
    <t>La Doctrina</t>
  </si>
  <si>
    <t>Arroz, Palma Africana, Pancoger y Papaya</t>
  </si>
  <si>
    <t>Montería, Cereté, San Carlos, Ciénaga de Oro, San Pelayo y Cotorra</t>
  </si>
  <si>
    <t>Montería - Mocarí</t>
  </si>
  <si>
    <t>Arroz, Algodón, Maíz, Sorgo, Pastos, Ganadería</t>
  </si>
  <si>
    <t>Tuchin</t>
  </si>
  <si>
    <t>Aguas Mohosas</t>
  </si>
  <si>
    <t>Yuca, Ñame, Maíz, Caña, Coco, Piscicultura , Caña Flecha</t>
  </si>
  <si>
    <t>La Esmeralda</t>
  </si>
  <si>
    <t>Frutales, Mango, Guayaba Agria, Maíz, Yuca, Ñame, Fríjol, Arroz, Ajonjolí, Plátano, Arroz</t>
  </si>
  <si>
    <t>Pasca</t>
  </si>
  <si>
    <t xml:space="preserve">Lazaro Fonte        </t>
  </si>
  <si>
    <t>Papa, Cebolla Cabezona y Junca, Alverja, Habichuela, Mora, Ganadería Doble Propósito, Hortalizas, Café, Caña, Pastos, Tomate de Árbol, Granadilla, Tomate, Fríjol, Pancoger, Frutales, Cilantro.</t>
  </si>
  <si>
    <t>Rehablitación</t>
  </si>
  <si>
    <t>Ubaque</t>
  </si>
  <si>
    <t>Disriego no. 2</t>
  </si>
  <si>
    <t>Maíz, Habichuela, Frijol, Tomate de Árbol, Tomate, Frutales Cítricos, Pimentón, Ahuyama, Pastos, Hiervas Aromáticas, Papa, Zanahoria, Cebolla Cabezona, Pollo de Engorde y Ponedoras</t>
  </si>
  <si>
    <t>Algeciras</t>
  </si>
  <si>
    <t>Bellavista-El Puente</t>
  </si>
  <si>
    <t>Café, Hortalizas, Frutales, Maíz, Fríjol, Cacao, Pastos</t>
  </si>
  <si>
    <t>Rivera</t>
  </si>
  <si>
    <t>La Ulloa</t>
  </si>
  <si>
    <t>Cacao, Maracuyá, Cholupa, Tomate, Frutales, Hortalizas, Guayaba, Uva, Cilantro, Piscicultura, Habichuela, Plátano, Pastos</t>
  </si>
  <si>
    <t>Palma Africana, Pastos, Banano, Arroz, Rastrojos, Pancoger, Cítricos, Yuca, Frutales, Cacao,</t>
  </si>
  <si>
    <t>Zona bananera</t>
  </si>
  <si>
    <t>Rio Frio</t>
  </si>
  <si>
    <t>Banano, Palma Africana, Pancoger, Frutales, Mango, Limón</t>
  </si>
  <si>
    <t>Tucurinca</t>
  </si>
  <si>
    <t>Palma Africana, Frutales, Pastos, Pancoger, Ganadería</t>
  </si>
  <si>
    <t>San Francisco</t>
  </si>
  <si>
    <t>Maní, Café, Papaya, Plátano</t>
  </si>
  <si>
    <t>Guaitarilla</t>
  </si>
  <si>
    <t>Alex-San Alejandro</t>
  </si>
  <si>
    <t>Tomate, Maíz, Fresa, Caña, Café, Pastos, Fríjol, Alverja, Mora, Granadilla</t>
  </si>
  <si>
    <t>Abrego</t>
  </si>
  <si>
    <t xml:space="preserve"> Maíz,  cebolla, aguacate, Pastos,  </t>
  </si>
  <si>
    <t>El Zulia - Cucuta</t>
  </si>
  <si>
    <t>Zulia</t>
  </si>
  <si>
    <t>Arroz, Palma, Cacao, Plátano, Pastos, Yuca</t>
  </si>
  <si>
    <t>Chinácota</t>
  </si>
  <si>
    <t>Venudites</t>
  </si>
  <si>
    <t>Frijol, Plátano, Maíz, Tomate, Maracuyá, Habichuela, Cítricos, Caña de Azúcar, Pastos, Café</t>
  </si>
  <si>
    <t>Sabana de Torres</t>
  </si>
  <si>
    <t>Lebrija</t>
  </si>
  <si>
    <t>Palma de Aceite, Pastos, Arroz, Sorgo, Maíz</t>
  </si>
  <si>
    <t>Administración, Operación y Conservación Delegada</t>
  </si>
  <si>
    <t xml:space="preserve">Colon, Santiago, San Francisco y Sibundoy </t>
  </si>
  <si>
    <t>Valle de Sibundoy</t>
  </si>
  <si>
    <t>Pastos, Frijol, Maíz, Manzana, Papa, Hortalizas, Lulo, Frutales, Granadilla, Mora, Lulo, trucha</t>
  </si>
  <si>
    <t>Roldanillo, La  Unión, Toro</t>
  </si>
  <si>
    <t>RUT</t>
  </si>
  <si>
    <t>Algodón, Caña de Azúcar, Maíz, Sorgo, Soya, Vid Frutal, Guayaba, Maracuyá, Papaya, Melón, Hortalizas</t>
  </si>
  <si>
    <t>Cuadro 35  Estudios de Pre Inversión Contratados 2019 - Identificaciones</t>
  </si>
  <si>
    <t>No </t>
  </si>
  <si>
    <t>Proyecto</t>
  </si>
  <si>
    <t>Área de estudio</t>
  </si>
  <si>
    <t>Usuarios potenciales</t>
  </si>
  <si>
    <t>Asocormodeca</t>
  </si>
  <si>
    <t>Corrales</t>
  </si>
  <si>
    <t>Asoespinal</t>
  </si>
  <si>
    <t>Tuta</t>
  </si>
  <si>
    <t>Villanueva</t>
  </si>
  <si>
    <t>Sta rosa viterbo</t>
  </si>
  <si>
    <t>Churuvita</t>
  </si>
  <si>
    <t>Samacá</t>
  </si>
  <si>
    <t>Asosalitre</t>
  </si>
  <si>
    <t>Fómeque</t>
  </si>
  <si>
    <t>Asoboscana</t>
  </si>
  <si>
    <t>Susacón</t>
  </si>
  <si>
    <t>Asofuvida</t>
  </si>
  <si>
    <t>Gachetá</t>
  </si>
  <si>
    <t>Los santos</t>
  </si>
  <si>
    <t>Ospina</t>
  </si>
  <si>
    <t>Asomisalobre</t>
  </si>
  <si>
    <t>Nte.de santander</t>
  </si>
  <si>
    <t>Cáchira</t>
  </si>
  <si>
    <t>Paraiso perdido</t>
  </si>
  <si>
    <t>El Zulia</t>
  </si>
  <si>
    <t>Asodisrionegro</t>
  </si>
  <si>
    <t>La manga</t>
  </si>
  <si>
    <t>Sogamoso</t>
  </si>
  <si>
    <t>Mortiño</t>
  </si>
  <si>
    <t>San antonio canea</t>
  </si>
  <si>
    <t>Molinos</t>
  </si>
  <si>
    <t>Chiquinquirá</t>
  </si>
  <si>
    <t>Chichira</t>
  </si>
  <si>
    <t>Palplona</t>
  </si>
  <si>
    <t>Cuadro 36 Estudios de Pre Inversión Contratados 2019 – Estudios de Factibilidad y Diseños Detallados</t>
  </si>
  <si>
    <t xml:space="preserve">No. </t>
  </si>
  <si>
    <t>Objeto</t>
  </si>
  <si>
    <t>Área en Estudio</t>
  </si>
  <si>
    <t xml:space="preserve">Candelaria </t>
  </si>
  <si>
    <t>Zona Bananera</t>
  </si>
  <si>
    <t>Estudio de factibilidad y diseños detallados</t>
  </si>
  <si>
    <t>Vereda Cumba</t>
  </si>
  <si>
    <t>Chipaque</t>
  </si>
  <si>
    <t>San Isidro</t>
  </si>
  <si>
    <t>Tasco</t>
  </si>
  <si>
    <t>La Floresta</t>
  </si>
  <si>
    <t>Montecillo</t>
  </si>
  <si>
    <t>Capitanejo</t>
  </si>
  <si>
    <t>Asolaureles</t>
  </si>
  <si>
    <t>Choachí</t>
  </si>
  <si>
    <t>Aso Llano</t>
  </si>
  <si>
    <t>Tablón de Gómez</t>
  </si>
  <si>
    <t>Actualización y complementación estudio de factibilidad y diseños detallados</t>
  </si>
  <si>
    <t>Asocajamarca</t>
  </si>
  <si>
    <t>Mercaderes y Florencia</t>
  </si>
  <si>
    <t>Estudios y diseños para rehabilitación</t>
  </si>
  <si>
    <t>Funes</t>
  </si>
  <si>
    <t>Estudios de factibilidad y diseños detallados</t>
  </si>
  <si>
    <t>San Antonio</t>
  </si>
  <si>
    <t>Ijagui</t>
  </si>
  <si>
    <t>Buesaco</t>
  </si>
  <si>
    <t>Audatrer</t>
  </si>
  <si>
    <t>Carcasí</t>
  </si>
  <si>
    <t>Asudirarpi</t>
  </si>
  <si>
    <t>San Miguel</t>
  </si>
  <si>
    <t>Asoprogreso</t>
  </si>
  <si>
    <t>Iza</t>
  </si>
  <si>
    <t>Tesalia - Paicol</t>
  </si>
  <si>
    <t>Tesalia</t>
  </si>
  <si>
    <t>Estudios y diseños detallados complementarios para la terminación del proyecto</t>
  </si>
  <si>
    <t>Cuadro 37 Estudios de Pre Inversión Contratados 2019 – Rehabilitación Distritos</t>
  </si>
  <si>
    <t xml:space="preserve">Usuarios </t>
  </si>
  <si>
    <t>San mateo</t>
  </si>
  <si>
    <t>Bella vista - el puente</t>
  </si>
  <si>
    <t>Cuadro 38 Recursos asignados Adecuación de Tierras</t>
  </si>
  <si>
    <t>Año</t>
  </si>
  <si>
    <t xml:space="preserve">Recursos solicitados </t>
  </si>
  <si>
    <t>Recursos asignados</t>
  </si>
  <si>
    <t xml:space="preserve">Recursos bloqueados </t>
  </si>
  <si>
    <t xml:space="preserve">    -   </t>
  </si>
  <si>
    <t>Cuadro 39 Áreas con distritos de adecuación de tierras rehabilitados, complementados y modernizados</t>
  </si>
  <si>
    <t>Meta 2020</t>
  </si>
  <si>
    <t>Meta 2021</t>
  </si>
  <si>
    <t>Meta 2022</t>
  </si>
  <si>
    <t>Cuadro 40 Avance cumplimiento meta de Rehabilitación</t>
  </si>
  <si>
    <t xml:space="preserve">Inversión </t>
  </si>
  <si>
    <t>Área Ha.</t>
  </si>
  <si>
    <t>Avance</t>
  </si>
  <si>
    <t>Rehabilitación Distritos</t>
  </si>
  <si>
    <t>46.580*</t>
  </si>
  <si>
    <t>Tamaño</t>
  </si>
  <si>
    <t xml:space="preserve">Indicadores </t>
  </si>
  <si>
    <t>Valor Inversión</t>
  </si>
  <si>
    <t>Area (ha)</t>
  </si>
  <si>
    <t>Usuarios</t>
  </si>
  <si>
    <t>Mediana</t>
  </si>
  <si>
    <t>María La Baja</t>
  </si>
  <si>
    <t>Gran</t>
  </si>
  <si>
    <t>Pequeña</t>
  </si>
  <si>
    <t>Montería-Mocarí</t>
  </si>
  <si>
    <t>Lázaro Fonte</t>
  </si>
  <si>
    <t>Disriego No. 2</t>
  </si>
  <si>
    <t>Py. Tesalia - Paicol</t>
  </si>
  <si>
    <t>NA</t>
  </si>
  <si>
    <t>Río Frío</t>
  </si>
  <si>
    <t>N/te de Santander</t>
  </si>
  <si>
    <t>Sibundoy</t>
  </si>
  <si>
    <t>Roldanillo, La Unión y Toro - RUT</t>
  </si>
  <si>
    <t>* En ejecución</t>
  </si>
  <si>
    <t>Cuadro 41. Área con distritos construidos y/o ampliados</t>
  </si>
  <si>
    <t>Cuadro 42  Proyectos en Estudios y Diseños</t>
  </si>
  <si>
    <t>Contrato/
Convenio</t>
  </si>
  <si>
    <t>Proyecto / Distrito</t>
  </si>
  <si>
    <t>Área</t>
  </si>
  <si>
    <t>Contrato 886 de 2015
Universidad Nacional</t>
  </si>
  <si>
    <t>San José de la Montaña</t>
  </si>
  <si>
    <t>Belén</t>
  </si>
  <si>
    <t>Pijaos</t>
  </si>
  <si>
    <t>Cucaita</t>
  </si>
  <si>
    <t>Asovalle</t>
  </si>
  <si>
    <t>Jericó</t>
  </si>
  <si>
    <t>Asolacruz</t>
  </si>
  <si>
    <t>Santa Sofía</t>
  </si>
  <si>
    <t>Asocortaderal</t>
  </si>
  <si>
    <t>Siachoque</t>
  </si>
  <si>
    <t>Asoalicienda</t>
  </si>
  <si>
    <t>Asoaguaclara</t>
  </si>
  <si>
    <t>Boavita</t>
  </si>
  <si>
    <t>Asosusagramal (rehabilitación)</t>
  </si>
  <si>
    <t>Asproisla</t>
  </si>
  <si>
    <t>El Dorado</t>
  </si>
  <si>
    <t>Asoprocavis</t>
  </si>
  <si>
    <t>Aplagori</t>
  </si>
  <si>
    <t>Mesetas</t>
  </si>
  <si>
    <t>Parte Baja Vda. La 24</t>
  </si>
  <si>
    <t>Lejanías</t>
  </si>
  <si>
    <t>Vereda Malavar</t>
  </si>
  <si>
    <t>El Castillo</t>
  </si>
  <si>
    <t>Vereda Marayal</t>
  </si>
  <si>
    <t>Cubarral</t>
  </si>
  <si>
    <t>Asocordoba</t>
  </si>
  <si>
    <t>Convenio 1046 de 2015 
Universidad Nacional</t>
  </si>
  <si>
    <t>Aranda</t>
  </si>
  <si>
    <t>Pasto</t>
  </si>
  <si>
    <t>Mocondino</t>
  </si>
  <si>
    <t>Obonuco</t>
  </si>
  <si>
    <t>Genoy</t>
  </si>
  <si>
    <t>Azufral</t>
  </si>
  <si>
    <t>Santa Cruz</t>
  </si>
  <si>
    <t>El Cristo</t>
  </si>
  <si>
    <t>Guachucal</t>
  </si>
  <si>
    <t>Nazate</t>
  </si>
  <si>
    <t>Cumbal</t>
  </si>
  <si>
    <t>Payán</t>
  </si>
  <si>
    <t>Guachucal Pozo</t>
  </si>
  <si>
    <t>Aldana Norte</t>
  </si>
  <si>
    <t>Aldana</t>
  </si>
  <si>
    <t>Nubes Verdes</t>
  </si>
  <si>
    <t>Ipiales</t>
  </si>
  <si>
    <t>La Quiebra</t>
  </si>
  <si>
    <t>La Merced</t>
  </si>
  <si>
    <t>San José</t>
  </si>
  <si>
    <t>Viterbo</t>
  </si>
  <si>
    <t>Neira</t>
  </si>
  <si>
    <t>Pan de Azúcar</t>
  </si>
  <si>
    <t>Villa María</t>
  </si>
  <si>
    <t>El Salado</t>
  </si>
  <si>
    <t>El Viso</t>
  </si>
  <si>
    <t>Gigante</t>
  </si>
  <si>
    <t>Usoalfonso (Rehabilitación)</t>
  </si>
  <si>
    <t>Villa Vieja</t>
  </si>
  <si>
    <t>Convenio 1090 de 2015 
Universidad Nacional</t>
  </si>
  <si>
    <t>Cordón Panamericano</t>
  </si>
  <si>
    <t>Taminango</t>
  </si>
  <si>
    <t>Las Delicias</t>
  </si>
  <si>
    <t>Sandoná</t>
  </si>
  <si>
    <t>Asoplazuelas</t>
  </si>
  <si>
    <t>La Florida</t>
  </si>
  <si>
    <t>El Ingenio</t>
  </si>
  <si>
    <t>Ancuya</t>
  </si>
  <si>
    <t>Asoparaguay</t>
  </si>
  <si>
    <t>Santa Helena Cristales</t>
  </si>
  <si>
    <t>San Lorenzo</t>
  </si>
  <si>
    <t>La Resina</t>
  </si>
  <si>
    <t>Sánchez Convento</t>
  </si>
  <si>
    <t>Chachagüí</t>
  </si>
  <si>
    <t>Agua Saladito</t>
  </si>
  <si>
    <t>San Gerardo</t>
  </si>
  <si>
    <t>La Cruz</t>
  </si>
  <si>
    <t>Guamorrán</t>
  </si>
  <si>
    <t>Mayasquer</t>
  </si>
  <si>
    <t>Guanguezan</t>
  </si>
  <si>
    <t>Tuquerres</t>
  </si>
  <si>
    <t>Pueblo Viejo</t>
  </si>
  <si>
    <t>Mallama</t>
  </si>
  <si>
    <t>Contrato 225 de 2016
FINDETER</t>
  </si>
  <si>
    <t>Teatinos</t>
  </si>
  <si>
    <t>Toma Baronera</t>
  </si>
  <si>
    <t>Socha</t>
  </si>
  <si>
    <t>Discal</t>
  </si>
  <si>
    <t>Sativanorte</t>
  </si>
  <si>
    <t>Caravajal</t>
  </si>
  <si>
    <t>Carmen de Bolívar</t>
  </si>
  <si>
    <t>Almagra</t>
  </si>
  <si>
    <t>Ovejas</t>
  </si>
  <si>
    <t>Cuadro 43  Actualización Estudios y Diseño Proyectos Estratégicos</t>
  </si>
  <si>
    <t>Valor estimado actualización estudios y diseños</t>
  </si>
  <si>
    <t>Posible fecha entrega/año</t>
  </si>
  <si>
    <t>Ranchería</t>
  </si>
  <si>
    <t>San Juan del Cesar, Fonseca, Barrancas, Distracción</t>
  </si>
  <si>
    <t>Triangulo del Tolima</t>
  </si>
  <si>
    <t xml:space="preserve">Coyaima,  Natagaima y Purificación </t>
  </si>
  <si>
    <t>Tesalia, Paicol</t>
  </si>
  <si>
    <t>Cuadro 44 Área con sistemas de riego, drenaje o protección contra inundaciones individuales construidos</t>
  </si>
  <si>
    <t>Cuadro 45 PIDAR Proyectados para Estructuración 2020</t>
  </si>
  <si>
    <t>Proyección
Departamentos</t>
  </si>
  <si>
    <t>Nro PIDAR</t>
  </si>
  <si>
    <t>Beneficiarios potenciales</t>
  </si>
  <si>
    <t>Cuadro 46 PIDAR en Ejecución</t>
  </si>
  <si>
    <t>Nombre proyecto</t>
  </si>
  <si>
    <t>Cadena
 productiva</t>
  </si>
  <si>
    <t>Hectáreas intervenidas</t>
  </si>
  <si>
    <t>Cofinanciación definitiva ADR</t>
  </si>
  <si>
    <t>César</t>
  </si>
  <si>
    <t>Agustín Codazzi, Chimichagua, La Jagua de Ibirico</t>
  </si>
  <si>
    <t>Aumentar los ingresos de pequeños prodcutores agropecuarios de los municipios de la Juagua de Ibiric, Chimichagua y Agustin Codazzi en el deepartamento del César a partir del cultivo de mango keitt en asocio con frijo caupi</t>
  </si>
  <si>
    <t>Mango</t>
  </si>
  <si>
    <t>N°  de Ruedas</t>
  </si>
  <si>
    <t># acuerdos cumplidos</t>
  </si>
  <si>
    <t>PDET</t>
  </si>
  <si>
    <t>Caucasia</t>
  </si>
  <si>
    <t xml:space="preserve">Bogotá D.C </t>
  </si>
  <si>
    <t xml:space="preserve"> Orito </t>
  </si>
  <si>
    <t>Palmira</t>
  </si>
  <si>
    <t>Cali</t>
  </si>
  <si>
    <t>Hombres Rurales</t>
  </si>
  <si>
    <t>Jovenes Rurales</t>
  </si>
  <si>
    <t>Indígenas</t>
  </si>
  <si>
    <t>Sonson</t>
  </si>
  <si>
    <t>Aquitania</t>
  </si>
  <si>
    <t>Moniquira</t>
  </si>
  <si>
    <t>Gacheta</t>
  </si>
  <si>
    <t>Buenavista</t>
  </si>
  <si>
    <t>Sur de Bolívar</t>
  </si>
  <si>
    <t>Cartagena Del Chaira</t>
  </si>
  <si>
    <t>Ciudad Bolívar</t>
  </si>
  <si>
    <t xml:space="preserve">Cunday </t>
  </si>
  <si>
    <t>Dolores</t>
  </si>
  <si>
    <t xml:space="preserve">Falán </t>
  </si>
  <si>
    <t>Galapa</t>
  </si>
  <si>
    <t>Gómez Plata</t>
  </si>
  <si>
    <t>La Paz</t>
  </si>
  <si>
    <t>Sierra Nevada - Perija - Zona Bananera</t>
  </si>
  <si>
    <t>Santa Isabel</t>
  </si>
  <si>
    <t>Sincelejo</t>
  </si>
  <si>
    <t>Timbío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</si>
</sst>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Red]\-&quot;$&quot;#,##0"/>
    <numFmt numFmtId="165" formatCode="_-&quot;$&quot;* #,##0.00_-;\-&quot;$&quot;* #,##0.00_-;_-&quot;$&quot;* &quot;-&quot;??_-;_-@_-"/>
    <numFmt numFmtId="166" formatCode="#,##0_ ;\-#,##0\ "/>
    <numFmt numFmtId="167" formatCode="_-* #,##0_-;\-* #,##0_-;_-* &quot;-&quot;??_-;_-@_-"/>
    <numFmt numFmtId="168" formatCode="#,##0_ ;[Red]\-#,##0\ "/>
    <numFmt numFmtId="169" formatCode="#,##0.0_ ;[Red]\-#,##0.0\ "/>
    <numFmt numFmtId="170" formatCode="General_)"/>
    <numFmt numFmtId="171" formatCode="0.0"/>
    <numFmt numFmtId="172" formatCode="#,##0.0"/>
    <numFmt numFmtId="173" formatCode="_-[$$-409]* #,##0.0_ ;_-[$$-409]* \-#,##0.0\ ;_-[$$-409]* &quot;-&quot;??_ ;_-@_ "/>
    <numFmt numFmtId="174" formatCode="_-&quot;$&quot;\ * #,##0_-;\-&quot;$&quot;\ * #,##0_-;_-&quot;$&quot;\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9"/>
      <color theme="1"/>
      <name val="Arial"/>
      <family val="2"/>
    </font>
    <font>
      <sz val="9"/>
      <color theme="1"/>
      <name val="Arial"/>
      <family val="2"/>
    </font>
    <font>
      <sz val="10"/>
      <color rgb="FF000000"/>
      <name val="Arial"/>
      <family val="2"/>
    </font>
    <font>
      <b/>
      <sz val="10"/>
      <color rgb="FF000000"/>
      <name val="Arial"/>
      <family val="2"/>
    </font>
    <font>
      <sz val="10"/>
      <name val="Arial"/>
      <family val="2"/>
    </font>
    <font>
      <sz val="9"/>
      <color rgb="FF000000"/>
      <name val="Arial"/>
      <family val="2"/>
    </font>
    <font>
      <sz val="11"/>
      <color theme="1"/>
      <name val="Arial"/>
      <family val="2"/>
    </font>
    <font>
      <b/>
      <sz val="11"/>
      <color theme="1"/>
      <name val="Arial"/>
      <family val="2"/>
    </font>
    <font>
      <sz val="10"/>
      <color theme="1"/>
      <name val="Calibri"/>
      <family val="2"/>
      <scheme val="minor"/>
    </font>
    <font>
      <sz val="9"/>
      <color theme="1"/>
      <name val="Calibri"/>
      <family val="2"/>
      <scheme val="minor"/>
    </font>
    <font>
      <sz val="11"/>
      <color rgb="FF000000"/>
      <name val="Calibri"/>
      <family val="2"/>
      <scheme val="minor"/>
    </font>
    <font>
      <b/>
      <sz val="10"/>
      <name val="Arial"/>
      <family val="2"/>
    </font>
    <font>
      <u/>
      <sz val="11"/>
      <color theme="10"/>
      <name val="Calibri"/>
      <family val="2"/>
      <scheme val="minor"/>
    </font>
    <font>
      <b/>
      <sz val="9"/>
      <color rgb="FF000000"/>
      <name val="Arial"/>
      <family val="2"/>
    </font>
    <font>
      <b/>
      <sz val="10"/>
      <color rgb="FF000000"/>
      <name val="Arial Narrow"/>
      <family val="2"/>
    </font>
    <font>
      <sz val="10"/>
      <color rgb="FF000000"/>
      <name val="Calibri"/>
      <family val="2"/>
    </font>
    <font>
      <b/>
      <sz val="10"/>
      <color rgb="FF000000"/>
      <name val="Calibri"/>
      <family val="2"/>
    </font>
    <font>
      <b/>
      <sz val="12"/>
      <color theme="1"/>
      <name val="Calibri"/>
      <family val="2"/>
      <scheme val="minor"/>
    </font>
    <font>
      <b/>
      <sz val="8"/>
      <color theme="0"/>
      <name val="Arial"/>
      <family val="2"/>
    </font>
    <font>
      <sz val="8"/>
      <color theme="1"/>
      <name val="Arial"/>
      <family val="2"/>
    </font>
    <font>
      <sz val="11"/>
      <color rgb="FF000000"/>
      <name val="Calibri"/>
      <family val="2"/>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
      <patternFill patternType="solid">
        <fgColor theme="9"/>
        <bgColor indexed="64"/>
      </patternFill>
    </fill>
  </fills>
  <borders count="27">
    <border>
      <left/>
      <right/>
      <top/>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9" fillId="0" borderId="0"/>
    <xf numFmtId="0" fontId="17" fillId="0" borderId="0" applyNumberFormat="0" applyFill="0" applyBorder="0" applyAlignment="0" applyProtection="0"/>
    <xf numFmtId="0" fontId="1" fillId="0" borderId="0"/>
    <xf numFmtId="9" fontId="1" fillId="0" borderId="0" applyFont="0" applyFill="0" applyBorder="0" applyAlignment="0" applyProtection="0"/>
  </cellStyleXfs>
  <cellXfs count="356">
    <xf numFmtId="0" fontId="0" fillId="0" borderId="0" xfId="0"/>
    <xf numFmtId="0" fontId="3" fillId="0" borderId="1" xfId="0" applyFont="1" applyBorder="1" applyAlignment="1">
      <alignment horizontal="center" vertical="center" wrapText="1"/>
    </xf>
    <xf numFmtId="0" fontId="3" fillId="0" borderId="0" xfId="0" applyFont="1"/>
    <xf numFmtId="0" fontId="5" fillId="0" borderId="0" xfId="0" applyFont="1"/>
    <xf numFmtId="0" fontId="7" fillId="0" borderId="0" xfId="0" applyFont="1" applyAlignment="1">
      <alignment horizontal="justify" vertical="center" wrapText="1"/>
    </xf>
    <xf numFmtId="164" fontId="8" fillId="0" borderId="0" xfId="0" applyNumberFormat="1" applyFont="1" applyAlignment="1">
      <alignment horizontal="center" vertical="center" wrapText="1"/>
    </xf>
    <xf numFmtId="9" fontId="8"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9" fontId="7" fillId="0" borderId="0" xfId="0" applyNumberFormat="1" applyFont="1" applyAlignment="1">
      <alignment horizontal="center" vertical="center"/>
    </xf>
    <xf numFmtId="164"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7" fillId="0" borderId="0" xfId="0" applyFont="1" applyAlignment="1">
      <alignment vertical="center" wrapText="1"/>
    </xf>
    <xf numFmtId="164" fontId="7" fillId="0" borderId="0" xfId="0" applyNumberFormat="1" applyFont="1" applyAlignment="1">
      <alignment horizontal="center" vertical="center" wrapText="1"/>
    </xf>
    <xf numFmtId="164"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0" fontId="6" fillId="0" borderId="0" xfId="0" applyFont="1"/>
    <xf numFmtId="0" fontId="7" fillId="0" borderId="0" xfId="0" applyFont="1" applyAlignment="1">
      <alignment horizontal="left" vertical="center"/>
    </xf>
    <xf numFmtId="166" fontId="4" fillId="0" borderId="0" xfId="2" applyNumberFormat="1" applyFont="1" applyFill="1" applyAlignment="1">
      <alignment horizontal="center"/>
    </xf>
    <xf numFmtId="0" fontId="3" fillId="0" borderId="4" xfId="0" applyFont="1" applyBorder="1" applyAlignment="1">
      <alignment horizontal="left"/>
    </xf>
    <xf numFmtId="166" fontId="3" fillId="0" borderId="1" xfId="2" applyNumberFormat="1" applyFont="1" applyFill="1" applyBorder="1" applyAlignment="1">
      <alignment horizontal="center"/>
    </xf>
    <xf numFmtId="0" fontId="2" fillId="2" borderId="5" xfId="0" applyFont="1" applyFill="1" applyBorder="1" applyAlignment="1">
      <alignment horizontal="center" vertical="center"/>
    </xf>
    <xf numFmtId="9" fontId="2" fillId="0" borderId="5" xfId="0" applyNumberFormat="1" applyFont="1" applyBorder="1" applyAlignment="1">
      <alignment horizontal="center" vertical="center"/>
    </xf>
    <xf numFmtId="167" fontId="0" fillId="0" borderId="5" xfId="1" applyNumberFormat="1" applyFont="1" applyBorder="1" applyAlignment="1">
      <alignment horizontal="center" vertical="center"/>
    </xf>
    <xf numFmtId="0" fontId="2" fillId="0" borderId="5" xfId="0" applyFont="1" applyBorder="1" applyAlignment="1">
      <alignment horizontal="center" vertical="center"/>
    </xf>
    <xf numFmtId="167" fontId="0" fillId="0" borderId="5" xfId="1" applyNumberFormat="1" applyFont="1" applyBorder="1" applyAlignment="1">
      <alignment horizontal="center"/>
    </xf>
    <xf numFmtId="0" fontId="3" fillId="0" borderId="0" xfId="0" applyFont="1" applyAlignment="1">
      <alignment horizontal="left" vertical="center"/>
    </xf>
    <xf numFmtId="0" fontId="4" fillId="0" borderId="0" xfId="0" applyFont="1" applyAlignment="1">
      <alignment vertical="center" wrapText="1"/>
    </xf>
    <xf numFmtId="0" fontId="8" fillId="0" borderId="0" xfId="0" applyFont="1" applyAlignment="1">
      <alignment horizontal="left" vertical="center"/>
    </xf>
    <xf numFmtId="3" fontId="4" fillId="0" borderId="0" xfId="1" applyNumberFormat="1" applyFont="1" applyFill="1" applyBorder="1" applyAlignment="1">
      <alignment horizontal="center" vertical="center" wrapText="1"/>
    </xf>
    <xf numFmtId="3" fontId="4" fillId="0" borderId="0" xfId="4" applyNumberFormat="1" applyFont="1" applyFill="1" applyBorder="1" applyAlignment="1">
      <alignment horizontal="center" vertical="center" wrapText="1"/>
    </xf>
    <xf numFmtId="3" fontId="4" fillId="0" borderId="0" xfId="1" applyNumberFormat="1" applyFont="1" applyFill="1" applyBorder="1" applyAlignment="1">
      <alignment horizontal="center" vertical="center"/>
    </xf>
    <xf numFmtId="3" fontId="4" fillId="0" borderId="0" xfId="4" applyNumberFormat="1" applyFont="1" applyFill="1" applyBorder="1" applyAlignment="1">
      <alignment horizontal="center" vertical="center"/>
    </xf>
    <xf numFmtId="3" fontId="8" fillId="0" borderId="0" xfId="1" applyNumberFormat="1" applyFont="1" applyFill="1" applyBorder="1" applyAlignment="1">
      <alignment horizontal="center" vertical="center"/>
    </xf>
    <xf numFmtId="3" fontId="7" fillId="0" borderId="0" xfId="4" applyNumberFormat="1" applyFont="1" applyFill="1" applyBorder="1" applyAlignment="1">
      <alignment horizontal="center" vertical="center"/>
    </xf>
    <xf numFmtId="3" fontId="8" fillId="0" borderId="1" xfId="1" applyNumberFormat="1" applyFont="1" applyFill="1" applyBorder="1" applyAlignment="1">
      <alignment horizontal="center" vertical="center"/>
    </xf>
    <xf numFmtId="3" fontId="8" fillId="0" borderId="1" xfId="4" applyNumberFormat="1" applyFont="1" applyFill="1" applyBorder="1" applyAlignment="1">
      <alignment horizontal="center" vertical="center"/>
    </xf>
    <xf numFmtId="3" fontId="3" fillId="0" borderId="1" xfId="1" applyNumberFormat="1" applyFont="1" applyFill="1" applyBorder="1" applyAlignment="1">
      <alignment horizontal="center" vertical="center"/>
    </xf>
    <xf numFmtId="3" fontId="3" fillId="0" borderId="1" xfId="4" applyNumberFormat="1" applyFont="1" applyFill="1"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vertical="center"/>
    </xf>
    <xf numFmtId="0" fontId="7" fillId="0" borderId="0" xfId="0" applyFont="1" applyAlignment="1">
      <alignment horizontal="center" vertical="center"/>
    </xf>
    <xf numFmtId="0" fontId="11" fillId="0" borderId="0" xfId="0" applyFont="1"/>
    <xf numFmtId="0" fontId="7" fillId="0" borderId="0" xfId="0" applyFont="1" applyAlignment="1">
      <alignment vertical="center"/>
    </xf>
    <xf numFmtId="0" fontId="12" fillId="0" borderId="0" xfId="0" applyFont="1"/>
    <xf numFmtId="0" fontId="8" fillId="0" borderId="1" xfId="0" applyFont="1" applyBorder="1" applyAlignment="1">
      <alignment vertical="center"/>
    </xf>
    <xf numFmtId="0" fontId="4" fillId="0" borderId="0" xfId="0" applyFont="1"/>
    <xf numFmtId="3" fontId="0" fillId="0" borderId="0" xfId="0" applyNumberFormat="1"/>
    <xf numFmtId="3" fontId="7" fillId="0" borderId="0" xfId="0" applyNumberFormat="1" applyFont="1" applyAlignment="1">
      <alignment horizontal="center" vertical="center"/>
    </xf>
    <xf numFmtId="0" fontId="8" fillId="0" borderId="1" xfId="0" applyFont="1" applyBorder="1" applyAlignment="1">
      <alignment horizontal="left" vertical="center"/>
    </xf>
    <xf numFmtId="3" fontId="8" fillId="0" borderId="1" xfId="0" applyNumberFormat="1" applyFont="1" applyBorder="1" applyAlignment="1">
      <alignment horizontal="center" vertical="center"/>
    </xf>
    <xf numFmtId="0" fontId="13" fillId="0" borderId="0" xfId="0" applyFont="1"/>
    <xf numFmtId="0" fontId="4" fillId="0" borderId="0" xfId="0" applyFont="1" applyAlignment="1">
      <alignment horizontal="center"/>
    </xf>
    <xf numFmtId="0" fontId="3" fillId="0" borderId="1" xfId="0" applyFont="1" applyBorder="1"/>
    <xf numFmtId="0" fontId="14" fillId="0" borderId="0" xfId="0" applyFont="1"/>
    <xf numFmtId="0" fontId="7" fillId="0" borderId="0" xfId="0" applyFont="1" applyAlignment="1">
      <alignment horizontal="center" vertical="center" wrapText="1"/>
    </xf>
    <xf numFmtId="0" fontId="3"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0" fontId="4" fillId="0" borderId="0" xfId="0" applyFont="1" applyAlignment="1">
      <alignment vertical="center"/>
    </xf>
    <xf numFmtId="0" fontId="3" fillId="0" borderId="1" xfId="0" applyFont="1" applyBorder="1" applyAlignment="1">
      <alignment vertical="center" wrapText="1"/>
    </xf>
    <xf numFmtId="0" fontId="10" fillId="0" borderId="0" xfId="0" applyFont="1" applyAlignment="1">
      <alignment horizontal="left" vertical="center"/>
    </xf>
    <xf numFmtId="169" fontId="4" fillId="0" borderId="0" xfId="0" applyNumberFormat="1" applyFont="1" applyAlignment="1">
      <alignment horizontal="right" vertical="center" wrapText="1"/>
    </xf>
    <xf numFmtId="169" fontId="4" fillId="0" borderId="0" xfId="0" applyNumberFormat="1" applyFont="1" applyAlignment="1">
      <alignment horizontal="center" vertical="center" wrapText="1"/>
    </xf>
    <xf numFmtId="168" fontId="8" fillId="0" borderId="1" xfId="0" applyNumberFormat="1" applyFont="1" applyBorder="1" applyAlignment="1">
      <alignment horizontal="right" vertical="center"/>
    </xf>
    <xf numFmtId="0" fontId="4" fillId="0" borderId="0" xfId="0" applyFont="1" applyAlignment="1">
      <alignment horizontal="center" vertical="center"/>
    </xf>
    <xf numFmtId="0" fontId="8" fillId="0" borderId="0" xfId="0" applyFont="1" applyAlignment="1">
      <alignment vertical="center"/>
    </xf>
    <xf numFmtId="169" fontId="8" fillId="0" borderId="1" xfId="0" applyNumberFormat="1" applyFont="1" applyBorder="1" applyAlignment="1">
      <alignment horizontal="center" vertical="center" wrapText="1"/>
    </xf>
    <xf numFmtId="0" fontId="4" fillId="0" borderId="0" xfId="0" applyFont="1" applyAlignment="1">
      <alignment horizontal="justify" vertical="center" wrapText="1"/>
    </xf>
    <xf numFmtId="0" fontId="4" fillId="0" borderId="3" xfId="0" applyFont="1" applyBorder="1" applyAlignment="1">
      <alignment vertical="center" wrapText="1"/>
    </xf>
    <xf numFmtId="0" fontId="4" fillId="0" borderId="3" xfId="0" applyFont="1" applyBorder="1" applyAlignment="1">
      <alignment horizontal="center" vertical="center"/>
    </xf>
    <xf numFmtId="165" fontId="4" fillId="0" borderId="0" xfId="4" applyFont="1" applyBorder="1" applyAlignment="1">
      <alignment vertical="center" wrapText="1"/>
    </xf>
    <xf numFmtId="165" fontId="4" fillId="0" borderId="0" xfId="4" applyFont="1" applyBorder="1" applyAlignment="1">
      <alignment horizontal="left" vertical="center" wrapText="1"/>
    </xf>
    <xf numFmtId="0" fontId="4" fillId="0" borderId="0" xfId="0" applyFont="1" applyAlignment="1">
      <alignment horizontal="left" wrapText="1"/>
    </xf>
    <xf numFmtId="166" fontId="4" fillId="0" borderId="0" xfId="4" applyNumberFormat="1" applyFont="1" applyBorder="1" applyAlignment="1">
      <alignment horizontal="center" vertical="center"/>
    </xf>
    <xf numFmtId="166" fontId="4" fillId="3" borderId="0" xfId="4" applyNumberFormat="1" applyFont="1" applyFill="1" applyBorder="1" applyAlignment="1">
      <alignment horizontal="center" vertical="center"/>
    </xf>
    <xf numFmtId="166" fontId="4" fillId="0" borderId="0" xfId="4" applyNumberFormat="1" applyFont="1" applyBorder="1" applyAlignment="1">
      <alignment horizontal="center"/>
    </xf>
    <xf numFmtId="166" fontId="2" fillId="0" borderId="1" xfId="0" applyNumberFormat="1" applyFont="1" applyBorder="1" applyAlignment="1">
      <alignment horizontal="center"/>
    </xf>
    <xf numFmtId="0" fontId="4" fillId="0" borderId="3" xfId="0" applyFont="1" applyBorder="1" applyAlignment="1">
      <alignment horizontal="center" vertical="center" wrapText="1"/>
    </xf>
    <xf numFmtId="3" fontId="15" fillId="0" borderId="0" xfId="0" applyNumberFormat="1" applyFont="1" applyAlignment="1">
      <alignment horizontal="center" vertical="center" readingOrder="1"/>
    </xf>
    <xf numFmtId="3" fontId="4" fillId="0" borderId="0" xfId="0" applyNumberFormat="1" applyFont="1" applyAlignment="1">
      <alignment horizontal="center" vertical="center"/>
    </xf>
    <xf numFmtId="3" fontId="4" fillId="0" borderId="3" xfId="0" applyNumberFormat="1" applyFont="1" applyBorder="1" applyAlignment="1">
      <alignment horizontal="center" vertical="center"/>
    </xf>
    <xf numFmtId="0" fontId="4" fillId="0" borderId="0" xfId="0" applyFont="1" applyAlignment="1">
      <alignment horizontal="center" vertical="center" wrapText="1"/>
    </xf>
    <xf numFmtId="0" fontId="4" fillId="4" borderId="0" xfId="0" applyFont="1" applyFill="1" applyAlignment="1">
      <alignment horizontal="center" vertical="center" wrapText="1"/>
    </xf>
    <xf numFmtId="3" fontId="9" fillId="0" borderId="0" xfId="5" applyNumberFormat="1" applyAlignment="1">
      <alignment horizontal="center" vertical="center" wrapText="1"/>
    </xf>
    <xf numFmtId="3" fontId="9" fillId="3" borderId="0" xfId="5" applyNumberFormat="1" applyFill="1" applyAlignment="1">
      <alignment horizontal="center" vertical="center" wrapText="1"/>
    </xf>
    <xf numFmtId="3" fontId="9" fillId="0" borderId="0" xfId="5" applyNumberFormat="1" applyAlignment="1">
      <alignment horizontal="center" vertical="center"/>
    </xf>
    <xf numFmtId="0" fontId="16" fillId="3" borderId="1" xfId="0" applyFont="1" applyFill="1" applyBorder="1" applyAlignment="1">
      <alignment horizontal="center" vertical="center" wrapText="1"/>
    </xf>
    <xf numFmtId="3" fontId="16" fillId="3" borderId="1" xfId="5" applyNumberFormat="1" applyFont="1" applyFill="1" applyBorder="1" applyAlignment="1">
      <alignment horizontal="center" vertical="center" wrapText="1"/>
    </xf>
    <xf numFmtId="0" fontId="4" fillId="0" borderId="1" xfId="0" applyFont="1" applyBorder="1"/>
    <xf numFmtId="0" fontId="11" fillId="0" borderId="1" xfId="0" applyFont="1" applyBorder="1" applyAlignment="1">
      <alignment vertical="center"/>
    </xf>
    <xf numFmtId="3" fontId="3" fillId="0" borderId="1" xfId="0" applyNumberFormat="1"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xf>
    <xf numFmtId="0" fontId="0" fillId="0" borderId="1" xfId="0" applyBorder="1"/>
    <xf numFmtId="0" fontId="7" fillId="0" borderId="3" xfId="0" applyFont="1" applyBorder="1" applyAlignment="1">
      <alignment horizontal="center" vertical="center"/>
    </xf>
    <xf numFmtId="0" fontId="3" fillId="0" borderId="1" xfId="0" applyFont="1" applyBorder="1" applyAlignment="1">
      <alignment horizontal="justify" vertical="center" wrapText="1"/>
    </xf>
    <xf numFmtId="0" fontId="4" fillId="0" borderId="3" xfId="0" applyFont="1" applyBorder="1"/>
    <xf numFmtId="3" fontId="3" fillId="0" borderId="1" xfId="0" applyNumberFormat="1" applyFont="1" applyBorder="1" applyAlignment="1">
      <alignment horizontal="center" vertical="center" wrapText="1"/>
    </xf>
    <xf numFmtId="3" fontId="4" fillId="0" borderId="0" xfId="0" applyNumberFormat="1" applyFont="1" applyAlignment="1">
      <alignment horizontal="center"/>
    </xf>
    <xf numFmtId="3" fontId="4" fillId="0" borderId="3" xfId="0" applyNumberFormat="1" applyFont="1" applyBorder="1" applyAlignment="1">
      <alignment horizontal="center"/>
    </xf>
    <xf numFmtId="0" fontId="7" fillId="0" borderId="1" xfId="0" applyFont="1" applyBorder="1" applyAlignment="1">
      <alignment horizontal="center" vertical="center" wrapText="1" readingOrder="1"/>
    </xf>
    <xf numFmtId="168" fontId="7" fillId="0" borderId="1" xfId="0" applyNumberFormat="1" applyFont="1" applyBorder="1" applyAlignment="1">
      <alignment horizontal="center" vertical="center" wrapText="1" readingOrder="1"/>
    </xf>
    <xf numFmtId="3" fontId="7" fillId="0" borderId="1" xfId="0" applyNumberFormat="1" applyFont="1" applyBorder="1" applyAlignment="1">
      <alignment horizontal="center" vertical="center" wrapText="1" readingOrder="1"/>
    </xf>
    <xf numFmtId="0" fontId="3" fillId="0" borderId="1" xfId="0" applyFont="1" applyBorder="1" applyAlignment="1">
      <alignment horizontal="left" vertical="center" wrapText="1"/>
    </xf>
    <xf numFmtId="171" fontId="4" fillId="0" borderId="0" xfId="0" applyNumberFormat="1" applyFont="1" applyAlignment="1">
      <alignment horizontal="center" vertical="center" wrapText="1"/>
    </xf>
    <xf numFmtId="171" fontId="4" fillId="0" borderId="0" xfId="0" applyNumberFormat="1" applyFont="1" applyAlignment="1">
      <alignment horizontal="center" vertical="center"/>
    </xf>
    <xf numFmtId="3" fontId="3" fillId="0" borderId="1" xfId="0" applyNumberFormat="1" applyFont="1" applyBorder="1" applyAlignment="1">
      <alignment horizontal="center"/>
    </xf>
    <xf numFmtId="172" fontId="3" fillId="0" borderId="1" xfId="0" applyNumberFormat="1" applyFont="1" applyBorder="1" applyAlignment="1">
      <alignment horizont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xf>
    <xf numFmtId="166" fontId="4" fillId="0" borderId="0" xfId="4" applyNumberFormat="1" applyFont="1" applyAlignment="1">
      <alignment horizontal="center" vertical="center"/>
    </xf>
    <xf numFmtId="17" fontId="4" fillId="0" borderId="0" xfId="0" applyNumberFormat="1" applyFont="1" applyAlignment="1">
      <alignment horizontal="center" vertical="center"/>
    </xf>
    <xf numFmtId="0" fontId="4" fillId="0" borderId="3" xfId="0" applyFont="1" applyBorder="1" applyAlignment="1">
      <alignment horizontal="left" vertical="center"/>
    </xf>
    <xf numFmtId="166" fontId="4" fillId="0" borderId="3" xfId="4" applyNumberFormat="1" applyFont="1" applyBorder="1" applyAlignment="1">
      <alignment horizontal="center" vertical="center"/>
    </xf>
    <xf numFmtId="17" fontId="4" fillId="0" borderId="3" xfId="0" applyNumberFormat="1" applyFont="1" applyBorder="1" applyAlignment="1">
      <alignment horizontal="center" vertical="center"/>
    </xf>
    <xf numFmtId="0" fontId="4" fillId="0" borderId="0" xfId="0" applyFont="1" applyAlignment="1">
      <alignment vertical="top" wrapText="1"/>
    </xf>
    <xf numFmtId="0" fontId="2" fillId="0" borderId="0" xfId="0" applyFont="1"/>
    <xf numFmtId="0" fontId="0" fillId="0" borderId="0" xfId="0"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wrapText="1"/>
    </xf>
    <xf numFmtId="0" fontId="4" fillId="0" borderId="1" xfId="0" applyFont="1" applyBorder="1" applyAlignment="1">
      <alignment horizontal="left" wrapText="1"/>
    </xf>
    <xf numFmtId="9" fontId="7" fillId="0" borderId="0" xfId="0" applyNumberFormat="1" applyFont="1" applyAlignment="1">
      <alignment horizontal="center" vertical="center" wrapText="1"/>
    </xf>
    <xf numFmtId="3" fontId="7" fillId="0" borderId="3" xfId="0" applyNumberFormat="1" applyFont="1" applyBorder="1" applyAlignment="1">
      <alignment horizontal="center" vertical="center" wrapText="1"/>
    </xf>
    <xf numFmtId="9" fontId="4" fillId="0" borderId="0" xfId="0" applyNumberFormat="1" applyFont="1" applyAlignment="1">
      <alignment horizontal="center" vertical="center" wrapText="1"/>
    </xf>
    <xf numFmtId="9" fontId="7" fillId="0" borderId="0" xfId="0" applyNumberFormat="1" applyFont="1" applyAlignment="1">
      <alignment vertical="center" wrapText="1"/>
    </xf>
    <xf numFmtId="9"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17" fillId="0" borderId="0" xfId="6"/>
    <xf numFmtId="0" fontId="12" fillId="0" borderId="0" xfId="0" applyFont="1" applyAlignment="1">
      <alignment horizontal="center"/>
    </xf>
    <xf numFmtId="0" fontId="17" fillId="0" borderId="5" xfId="6" applyBorder="1" applyAlignment="1">
      <alignment horizontal="center" vertical="center"/>
    </xf>
    <xf numFmtId="0" fontId="4" fillId="0" borderId="9" xfId="0" applyFont="1" applyBorder="1"/>
    <xf numFmtId="9" fontId="0" fillId="0" borderId="0" xfId="3" applyFont="1"/>
    <xf numFmtId="0" fontId="6" fillId="0" borderId="0" xfId="0" applyFont="1" applyAlignment="1">
      <alignment vertical="center"/>
    </xf>
    <xf numFmtId="9" fontId="4" fillId="0" borderId="0" xfId="0" applyNumberFormat="1" applyFont="1" applyAlignment="1">
      <alignment horizontal="center" vertical="center"/>
    </xf>
    <xf numFmtId="3" fontId="3" fillId="0" borderId="0" xfId="0" applyNumberFormat="1" applyFont="1" applyAlignment="1">
      <alignment horizontal="center" vertical="center"/>
    </xf>
    <xf numFmtId="9" fontId="3" fillId="0" borderId="0" xfId="0" applyNumberFormat="1" applyFont="1" applyAlignment="1">
      <alignment horizontal="center" vertical="center"/>
    </xf>
    <xf numFmtId="0" fontId="18" fillId="0" borderId="0" xfId="0" applyFont="1" applyAlignment="1">
      <alignment vertical="center"/>
    </xf>
    <xf numFmtId="0" fontId="13" fillId="0" borderId="0" xfId="0" applyFont="1" applyAlignment="1">
      <alignment vertical="center"/>
    </xf>
    <xf numFmtId="3" fontId="8" fillId="0" borderId="7" xfId="0" applyNumberFormat="1" applyFont="1" applyBorder="1" applyAlignment="1">
      <alignment horizontal="center" vertical="center"/>
    </xf>
    <xf numFmtId="9" fontId="8" fillId="0" borderId="7" xfId="0" applyNumberFormat="1" applyFont="1" applyBorder="1" applyAlignment="1">
      <alignment horizontal="center" vertical="center"/>
    </xf>
    <xf numFmtId="9" fontId="8" fillId="0" borderId="0" xfId="0" applyNumberFormat="1" applyFont="1" applyAlignment="1">
      <alignment horizontal="center" vertical="center"/>
    </xf>
    <xf numFmtId="3" fontId="6" fillId="0" borderId="0" xfId="0" applyNumberFormat="1" applyFont="1" applyAlignment="1">
      <alignment horizontal="center" vertical="center"/>
    </xf>
    <xf numFmtId="0" fontId="6" fillId="0" borderId="0" xfId="0" applyFont="1" applyAlignment="1">
      <alignment horizontal="center" vertical="center"/>
    </xf>
    <xf numFmtId="9" fontId="10" fillId="0" borderId="0" xfId="0" applyNumberFormat="1" applyFont="1" applyAlignment="1">
      <alignment horizontal="center" vertical="center"/>
    </xf>
    <xf numFmtId="3" fontId="10" fillId="0" borderId="7" xfId="0" applyNumberFormat="1" applyFont="1" applyBorder="1" applyAlignment="1">
      <alignment horizontal="center" vertical="center"/>
    </xf>
    <xf numFmtId="9" fontId="10" fillId="0" borderId="7" xfId="0" applyNumberFormat="1" applyFont="1" applyBorder="1" applyAlignment="1">
      <alignment horizontal="center" vertical="center"/>
    </xf>
    <xf numFmtId="0" fontId="6" fillId="0" borderId="0" xfId="0" applyFont="1" applyAlignment="1">
      <alignment vertical="center" wrapText="1"/>
    </xf>
    <xf numFmtId="0" fontId="4" fillId="0" borderId="0" xfId="0" applyFont="1" applyAlignment="1">
      <alignment horizontal="left"/>
    </xf>
    <xf numFmtId="0" fontId="9" fillId="0" borderId="0" xfId="5" applyAlignment="1">
      <alignment vertical="center" wrapText="1"/>
    </xf>
    <xf numFmtId="4" fontId="9" fillId="0" borderId="0" xfId="5" applyNumberFormat="1" applyAlignment="1">
      <alignment vertical="center" wrapText="1"/>
    </xf>
    <xf numFmtId="170" fontId="9" fillId="0" borderId="0" xfId="5" applyNumberFormat="1" applyAlignment="1">
      <alignment vertical="center" wrapText="1"/>
    </xf>
    <xf numFmtId="3" fontId="9" fillId="3" borderId="0" xfId="0" applyNumberFormat="1" applyFont="1" applyFill="1" applyAlignment="1">
      <alignment horizontal="center" vertical="center"/>
    </xf>
    <xf numFmtId="3" fontId="4" fillId="3" borderId="0" xfId="0" applyNumberFormat="1" applyFont="1" applyFill="1" applyAlignment="1">
      <alignment horizontal="center" vertical="center"/>
    </xf>
    <xf numFmtId="172" fontId="0" fillId="0" borderId="0" xfId="0" applyNumberFormat="1"/>
    <xf numFmtId="172" fontId="4" fillId="0" borderId="0" xfId="0" applyNumberFormat="1" applyFont="1" applyAlignment="1">
      <alignment horizontal="center" vertical="center"/>
    </xf>
    <xf numFmtId="172" fontId="4" fillId="3" borderId="0" xfId="0" applyNumberFormat="1" applyFont="1" applyFill="1" applyAlignment="1">
      <alignment horizontal="center" vertical="center"/>
    </xf>
    <xf numFmtId="3" fontId="3" fillId="3" borderId="1" xfId="0" applyNumberFormat="1" applyFont="1" applyFill="1" applyBorder="1" applyAlignment="1">
      <alignment horizontal="center" vertical="center"/>
    </xf>
    <xf numFmtId="172" fontId="3" fillId="3" borderId="1" xfId="0" applyNumberFormat="1" applyFont="1" applyFill="1" applyBorder="1" applyAlignment="1">
      <alignment horizontal="center" vertical="center"/>
    </xf>
    <xf numFmtId="0" fontId="4" fillId="3" borderId="0" xfId="0" applyFont="1" applyFill="1" applyAlignment="1">
      <alignment horizontal="left" vertical="center"/>
    </xf>
    <xf numFmtId="0" fontId="4" fillId="3" borderId="0" xfId="0" applyFont="1" applyFill="1" applyAlignment="1">
      <alignment horizontal="lef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3"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8" fillId="0" borderId="0" xfId="0" applyFont="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3" fontId="7" fillId="0" borderId="3" xfId="0" applyNumberFormat="1" applyFont="1" applyBorder="1" applyAlignment="1">
      <alignment horizontal="center" vertical="center"/>
    </xf>
    <xf numFmtId="0" fontId="8" fillId="0" borderId="3" xfId="0" applyFont="1" applyBorder="1" applyAlignment="1">
      <alignment horizontal="center" vertical="center"/>
    </xf>
    <xf numFmtId="3" fontId="7"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9" fontId="7" fillId="0" borderId="3" xfId="0" applyNumberFormat="1" applyFont="1" applyBorder="1" applyAlignment="1">
      <alignment horizontal="center" vertical="center" wrapText="1"/>
    </xf>
    <xf numFmtId="170" fontId="9" fillId="0" borderId="0" xfId="5" applyNumberFormat="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lignment horizontal="center"/>
    </xf>
    <xf numFmtId="3" fontId="8" fillId="0" borderId="0" xfId="0" applyNumberFormat="1" applyFont="1" applyAlignment="1">
      <alignment horizontal="center" vertical="center"/>
    </xf>
    <xf numFmtId="0" fontId="8" fillId="0" borderId="0" xfId="0" applyFont="1" applyAlignment="1">
      <alignment horizontal="center" vertical="center" wrapText="1"/>
    </xf>
    <xf numFmtId="0" fontId="3" fillId="0" borderId="0" xfId="0" applyFont="1" applyAlignment="1">
      <alignment horizontal="center"/>
    </xf>
    <xf numFmtId="0" fontId="19" fillId="0" borderId="1" xfId="0" applyFont="1"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vertical="center" wrapText="1"/>
    </xf>
    <xf numFmtId="0" fontId="21" fillId="0" borderId="1" xfId="0" applyFont="1" applyBorder="1" applyAlignment="1">
      <alignment horizontal="center" vertical="center"/>
    </xf>
    <xf numFmtId="0" fontId="20" fillId="0" borderId="0" xfId="3" applyNumberFormat="1" applyFont="1" applyFill="1" applyBorder="1" applyAlignment="1">
      <alignment horizontal="center" vertical="center"/>
    </xf>
    <xf numFmtId="0" fontId="20" fillId="0" borderId="0" xfId="3" applyNumberFormat="1" applyFont="1" applyFill="1" applyBorder="1" applyAlignment="1">
      <alignment horizontal="center" vertical="center" wrapText="1"/>
    </xf>
    <xf numFmtId="0" fontId="21" fillId="0" borderId="1" xfId="3" applyNumberFormat="1" applyFont="1" applyFill="1" applyBorder="1" applyAlignment="1">
      <alignment horizontal="center" vertical="center"/>
    </xf>
    <xf numFmtId="0" fontId="4" fillId="3" borderId="0" xfId="0" applyFont="1" applyFill="1" applyAlignment="1">
      <alignment horizontal="left" vertical="center" wrapText="1" indent="1"/>
    </xf>
    <xf numFmtId="1" fontId="4" fillId="0" borderId="0" xfId="0" applyNumberFormat="1" applyFont="1" applyAlignment="1">
      <alignment horizontal="center" vertical="center" wrapText="1"/>
    </xf>
    <xf numFmtId="9" fontId="4" fillId="0" borderId="0" xfId="3" applyFont="1" applyFill="1" applyBorder="1" applyAlignment="1">
      <alignment horizontal="center" vertical="center" wrapText="1"/>
    </xf>
    <xf numFmtId="3" fontId="4" fillId="3" borderId="0" xfId="0" applyNumberFormat="1" applyFont="1" applyFill="1" applyAlignment="1">
      <alignment horizontal="center" vertical="center" wrapText="1"/>
    </xf>
    <xf numFmtId="0" fontId="3" fillId="0" borderId="0" xfId="0" applyFont="1" applyAlignment="1">
      <alignment horizontal="center" vertical="center" wrapText="1"/>
    </xf>
    <xf numFmtId="1" fontId="7" fillId="0" borderId="0" xfId="0" applyNumberFormat="1" applyFont="1" applyAlignment="1">
      <alignment horizontal="center" vertical="center"/>
    </xf>
    <xf numFmtId="0" fontId="7" fillId="0" borderId="0" xfId="0" applyFont="1" applyAlignment="1">
      <alignment horizontal="center"/>
    </xf>
    <xf numFmtId="168" fontId="8" fillId="0" borderId="0" xfId="0" applyNumberFormat="1" applyFont="1" applyAlignment="1">
      <alignment horizontal="center" vertical="center"/>
    </xf>
    <xf numFmtId="0" fontId="22" fillId="0" borderId="0" xfId="0" applyFont="1"/>
    <xf numFmtId="0" fontId="13" fillId="0" borderId="0" xfId="0" applyFont="1" applyAlignment="1">
      <alignment horizontal="left"/>
    </xf>
    <xf numFmtId="171" fontId="20" fillId="0" borderId="0" xfId="3" applyNumberFormat="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2" fillId="0" borderId="0" xfId="0" applyFont="1" applyAlignment="1">
      <alignment horizontal="left" vertical="center"/>
    </xf>
    <xf numFmtId="0" fontId="11" fillId="0" borderId="0" xfId="0" applyFont="1" applyAlignment="1">
      <alignment vertical="center"/>
    </xf>
    <xf numFmtId="0" fontId="0" fillId="0" borderId="0" xfId="0" applyAlignment="1">
      <alignment horizontal="center" vertical="center" wrapText="1"/>
    </xf>
    <xf numFmtId="0" fontId="2" fillId="0" borderId="1" xfId="0" applyFont="1" applyBorder="1" applyAlignment="1">
      <alignment horizontal="center"/>
    </xf>
    <xf numFmtId="0" fontId="3" fillId="0" borderId="1" xfId="0" applyFont="1" applyBorder="1" applyAlignment="1">
      <alignment vertical="center"/>
    </xf>
    <xf numFmtId="0" fontId="23" fillId="5" borderId="19" xfId="7" applyFont="1" applyFill="1" applyBorder="1" applyAlignment="1">
      <alignment horizontal="center" vertical="center" wrapText="1"/>
    </xf>
    <xf numFmtId="0" fontId="23" fillId="5" borderId="20" xfId="7" applyFont="1" applyFill="1" applyBorder="1" applyAlignment="1">
      <alignment horizontal="center" vertical="center" wrapText="1"/>
    </xf>
    <xf numFmtId="0" fontId="23" fillId="5" borderId="21" xfId="7" applyFont="1" applyFill="1" applyBorder="1" applyAlignment="1">
      <alignment horizontal="center" vertical="center" wrapText="1"/>
    </xf>
    <xf numFmtId="0" fontId="24" fillId="0" borderId="9" xfId="7" applyFont="1" applyBorder="1" applyAlignment="1">
      <alignment horizontal="center" vertical="center" wrapText="1"/>
    </xf>
    <xf numFmtId="0" fontId="24" fillId="0" borderId="5" xfId="7" applyFont="1" applyBorder="1" applyAlignment="1">
      <alignment horizontal="center" vertical="center" wrapText="1"/>
    </xf>
    <xf numFmtId="3" fontId="24" fillId="0" borderId="5" xfId="7" applyNumberFormat="1" applyFont="1" applyBorder="1" applyAlignment="1">
      <alignment horizontal="center" vertical="center" wrapText="1"/>
    </xf>
    <xf numFmtId="9" fontId="24" fillId="0" borderId="5" xfId="8" applyFont="1" applyFill="1" applyBorder="1" applyAlignment="1">
      <alignment horizontal="center" vertical="center" wrapText="1"/>
    </xf>
    <xf numFmtId="0" fontId="24" fillId="0" borderId="10" xfId="7" applyFont="1" applyBorder="1" applyAlignment="1">
      <alignment horizontal="center" vertical="center" wrapText="1"/>
    </xf>
    <xf numFmtId="0" fontId="24" fillId="0" borderId="22" xfId="7" applyFont="1" applyBorder="1" applyAlignment="1">
      <alignment horizontal="center" vertical="center" wrapText="1"/>
    </xf>
    <xf numFmtId="3" fontId="24" fillId="0" borderId="22" xfId="7" applyNumberFormat="1" applyFont="1" applyBorder="1" applyAlignment="1">
      <alignment horizontal="center" vertical="center" wrapText="1"/>
    </xf>
    <xf numFmtId="0" fontId="24" fillId="0" borderId="10" xfId="7" applyFont="1" applyBorder="1" applyAlignment="1">
      <alignment horizontal="center" wrapText="1"/>
    </xf>
    <xf numFmtId="0" fontId="24" fillId="0" borderId="23" xfId="7" applyFont="1" applyBorder="1" applyAlignment="1">
      <alignment horizontal="center" vertical="center" wrapText="1"/>
    </xf>
    <xf numFmtId="0" fontId="24" fillId="0" borderId="24" xfId="7" applyFont="1" applyBorder="1" applyAlignment="1">
      <alignment horizontal="center" vertical="center" wrapText="1"/>
    </xf>
    <xf numFmtId="3" fontId="24" fillId="0" borderId="24" xfId="7" applyNumberFormat="1" applyFont="1" applyBorder="1" applyAlignment="1">
      <alignment horizontal="center" vertical="center" wrapText="1"/>
    </xf>
    <xf numFmtId="9" fontId="24" fillId="0" borderId="24" xfId="8" applyFont="1" applyFill="1" applyBorder="1" applyAlignment="1">
      <alignment horizontal="center" vertical="center" wrapText="1"/>
    </xf>
    <xf numFmtId="0" fontId="24" fillId="0" borderId="25" xfId="7" applyFont="1" applyBorder="1" applyAlignment="1">
      <alignment horizontal="center" vertical="center" wrapText="1"/>
    </xf>
    <xf numFmtId="0" fontId="25" fillId="0" borderId="0" xfId="0" applyFont="1" applyAlignment="1">
      <alignment horizontal="center"/>
    </xf>
    <xf numFmtId="0" fontId="0" fillId="0" borderId="0" xfId="0" applyAlignment="1">
      <alignment horizontal="left"/>
    </xf>
    <xf numFmtId="44" fontId="0" fillId="0" borderId="0" xfId="0" applyNumberFormat="1"/>
    <xf numFmtId="0" fontId="20" fillId="0" borderId="0" xfId="0" applyFont="1"/>
    <xf numFmtId="173" fontId="25" fillId="0" borderId="0" xfId="0" applyNumberFormat="1" applyFont="1" applyAlignment="1">
      <alignment horizontal="center" vertical="center"/>
    </xf>
    <xf numFmtId="0" fontId="24" fillId="0" borderId="0" xfId="0" applyFont="1"/>
    <xf numFmtId="0" fontId="4" fillId="0" borderId="10" xfId="0" applyFont="1" applyBorder="1"/>
    <xf numFmtId="173" fontId="18" fillId="0" borderId="1" xfId="0" applyNumberFormat="1" applyFont="1" applyBorder="1" applyAlignment="1">
      <alignment horizontal="center" vertical="center"/>
    </xf>
    <xf numFmtId="0" fontId="7" fillId="0" borderId="0" xfId="0" applyFont="1" applyAlignment="1">
      <alignment vertical="top"/>
    </xf>
    <xf numFmtId="171" fontId="4" fillId="0" borderId="0" xfId="0" applyNumberFormat="1" applyFont="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3" fillId="0" borderId="0" xfId="0" applyFont="1"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11" xfId="0" applyFont="1" applyBorder="1" applyAlignment="1">
      <alignment vertical="center"/>
    </xf>
    <xf numFmtId="0" fontId="8" fillId="0" borderId="7" xfId="0" applyFont="1" applyBorder="1" applyAlignment="1">
      <alignment vertical="center"/>
    </xf>
    <xf numFmtId="0" fontId="8" fillId="0" borderId="0" xfId="0" applyFont="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8" fillId="0" borderId="7" xfId="0"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3" fontId="18" fillId="0" borderId="2" xfId="0" applyNumberFormat="1" applyFont="1" applyBorder="1" applyAlignment="1">
      <alignment horizontal="center" vertical="center"/>
    </xf>
    <xf numFmtId="3" fontId="18" fillId="0" borderId="3" xfId="0" applyNumberFormat="1" applyFont="1" applyBorder="1" applyAlignment="1">
      <alignment horizontal="center" vertical="center"/>
    </xf>
    <xf numFmtId="9" fontId="18" fillId="0" borderId="2" xfId="0" applyNumberFormat="1" applyFont="1" applyBorder="1" applyAlignment="1">
      <alignment horizontal="center" vertical="center"/>
    </xf>
    <xf numFmtId="9" fontId="18" fillId="0" borderId="3"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3" xfId="0" applyFont="1" applyFill="1" applyBorder="1" applyAlignment="1">
      <alignment horizontal="left" vertical="center" wrapText="1" indent="1"/>
    </xf>
    <xf numFmtId="0" fontId="4" fillId="3" borderId="14"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4" fillId="3" borderId="0" xfId="0" applyFont="1" applyFill="1" applyAlignment="1">
      <alignment horizontal="center" vertical="center" wrapText="1"/>
    </xf>
    <xf numFmtId="0" fontId="4" fillId="3" borderId="3" xfId="0" applyFont="1" applyFill="1" applyBorder="1" applyAlignment="1">
      <alignment horizontal="center" vertical="center" wrapText="1"/>
    </xf>
    <xf numFmtId="0" fontId="4" fillId="0" borderId="0" xfId="0" applyFont="1" applyAlignment="1">
      <alignment horizontal="left" vertical="center" wrapText="1" indent="1"/>
    </xf>
    <xf numFmtId="1" fontId="4" fillId="0" borderId="0" xfId="0" applyNumberFormat="1" applyFont="1" applyAlignment="1">
      <alignment horizontal="center" vertical="center" wrapText="1"/>
    </xf>
    <xf numFmtId="0" fontId="4" fillId="3" borderId="0" xfId="0" applyFont="1" applyFill="1" applyAlignment="1">
      <alignment horizontal="left" vertical="center" wrapText="1" indent="1"/>
    </xf>
    <xf numFmtId="1" fontId="4" fillId="3" borderId="0" xfId="0" applyNumberFormat="1" applyFont="1" applyFill="1" applyAlignment="1">
      <alignment horizontal="center" vertical="center" wrapText="1"/>
    </xf>
    <xf numFmtId="0" fontId="4" fillId="3" borderId="3" xfId="0" applyFont="1" applyFill="1" applyBorder="1" applyAlignment="1">
      <alignment horizontal="left" vertical="center" wrapText="1" indent="1"/>
    </xf>
    <xf numFmtId="1" fontId="4" fillId="3" borderId="3" xfId="0" applyNumberFormat="1"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indent="1"/>
    </xf>
    <xf numFmtId="1" fontId="4" fillId="0" borderId="2" xfId="0" applyNumberFormat="1" applyFont="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7" fillId="0" borderId="2" xfId="0" applyFont="1" applyBorder="1" applyAlignment="1">
      <alignment horizontal="left" vertical="center" wrapText="1"/>
    </xf>
    <xf numFmtId="0" fontId="8" fillId="0" borderId="7" xfId="0" applyFont="1" applyBorder="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left" vertical="center" wrapText="1"/>
    </xf>
    <xf numFmtId="3" fontId="7" fillId="0" borderId="3" xfId="0" applyNumberFormat="1" applyFont="1" applyBorder="1" applyAlignment="1">
      <alignment horizontal="center" vertical="center"/>
    </xf>
    <xf numFmtId="3" fontId="7"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3" fontId="4" fillId="0" borderId="0" xfId="0" applyNumberFormat="1" applyFont="1" applyAlignment="1">
      <alignment horizontal="center" vertical="center" wrapText="1"/>
    </xf>
    <xf numFmtId="3" fontId="4" fillId="0" borderId="3" xfId="0" applyNumberFormat="1" applyFont="1" applyBorder="1" applyAlignment="1">
      <alignment horizontal="center" vertical="center" wrapText="1"/>
    </xf>
    <xf numFmtId="10" fontId="4" fillId="0" borderId="0" xfId="0" applyNumberFormat="1" applyFont="1" applyAlignment="1">
      <alignment horizontal="center" vertical="center" wrapText="1"/>
    </xf>
    <xf numFmtId="10" fontId="4" fillId="0" borderId="3" xfId="0" applyNumberFormat="1" applyFont="1" applyBorder="1" applyAlignment="1">
      <alignment horizontal="center" vertical="center" wrapText="1"/>
    </xf>
    <xf numFmtId="9" fontId="7" fillId="0" borderId="3" xfId="0" applyNumberFormat="1" applyFont="1" applyBorder="1" applyAlignment="1">
      <alignment horizontal="center" vertical="center" wrapText="1"/>
    </xf>
    <xf numFmtId="0" fontId="4" fillId="0" borderId="2" xfId="0" applyFont="1" applyBorder="1" applyAlignment="1">
      <alignment horizontal="left" vertical="center" wrapText="1"/>
    </xf>
    <xf numFmtId="170" fontId="9" fillId="0" borderId="0" xfId="5" applyNumberFormat="1" applyAlignment="1">
      <alignment horizontal="center" vertical="center" wrapText="1"/>
    </xf>
    <xf numFmtId="0" fontId="9" fillId="0" borderId="0" xfId="5" applyAlignment="1">
      <alignment horizontal="center" vertical="center" wrapText="1"/>
    </xf>
    <xf numFmtId="170" fontId="16" fillId="3" borderId="1" xfId="5" applyNumberFormat="1" applyFont="1" applyFill="1" applyBorder="1" applyAlignment="1">
      <alignment horizontal="center" vertical="center"/>
    </xf>
    <xf numFmtId="0" fontId="4" fillId="0" borderId="0" xfId="0" applyFont="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8" fillId="0" borderId="2"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4" fillId="0" borderId="0" xfId="0" applyFont="1" applyAlignment="1">
      <alignment horizontal="center" wrapText="1"/>
    </xf>
    <xf numFmtId="0" fontId="3" fillId="0" borderId="1" xfId="0" applyFont="1" applyBorder="1" applyAlignment="1">
      <alignment horizontal="center"/>
    </xf>
    <xf numFmtId="0" fontId="15" fillId="0" borderId="0" xfId="0" applyFont="1" applyAlignment="1">
      <alignment horizontal="center" vertical="center"/>
    </xf>
    <xf numFmtId="0" fontId="15" fillId="0" borderId="0" xfId="0" applyFont="1" applyAlignment="1">
      <alignment horizontal="center" vertical="center" wrapText="1"/>
    </xf>
    <xf numFmtId="172" fontId="8" fillId="0" borderId="7" xfId="0" applyNumberFormat="1" applyFont="1" applyBorder="1" applyAlignment="1">
      <alignment horizontal="center" vertical="center"/>
    </xf>
    <xf numFmtId="174" fontId="8" fillId="0" borderId="7" xfId="4" applyNumberFormat="1" applyFont="1" applyBorder="1" applyAlignment="1">
      <alignment horizontal="center" vertical="center"/>
    </xf>
    <xf numFmtId="0" fontId="3" fillId="0" borderId="5" xfId="0" applyFont="1" applyBorder="1" applyAlignment="1">
      <alignment horizontal="center"/>
    </xf>
    <xf numFmtId="42" fontId="0" fillId="0" borderId="0" xfId="0" applyNumberFormat="1" applyAlignment="1">
      <alignment horizontal="center" vertical="center"/>
    </xf>
    <xf numFmtId="0" fontId="0" fillId="0" borderId="0" xfId="4"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4" applyNumberFormat="1" applyFont="1" applyBorder="1" applyAlignment="1">
      <alignment horizontal="center" vertical="center" wrapText="1"/>
    </xf>
  </cellXfs>
  <cellStyles count="9">
    <cellStyle name="Hipervínculo" xfId="6" builtinId="8"/>
    <cellStyle name="Millares" xfId="1" builtinId="3"/>
    <cellStyle name="Millares [0]" xfId="2" builtinId="6"/>
    <cellStyle name="Moneda" xfId="4" builtinId="4"/>
    <cellStyle name="Normal" xfId="0" builtinId="0"/>
    <cellStyle name="Normal 4" xfId="5" xr:uid="{00000000-0005-0000-0000-000006000000}"/>
    <cellStyle name="Normal 5" xfId="7" xr:uid="{00000000-0005-0000-0000-000007000000}"/>
    <cellStyle name="Porcentaje" xfId="3" builtinId="5"/>
    <cellStyle name="Porcentaje 2" xfId="8" xr:uid="{00000000-0005-0000-0000-000009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'Gráfica 1'!$B$2</c:f>
              <c:strCache>
                <c:ptCount val="1"/>
                <c:pt idx="0">
                  <c:v>N° PIDAR</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3607-4EE8-81FF-07A1E58F5F8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3607-4EE8-81FF-07A1E58F5F8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3607-4EE8-81FF-07A1E58F5F8E}"/>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3607-4EE8-81FF-07A1E58F5F8E}"/>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3607-4EE8-81FF-07A1E58F5F8E}"/>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3607-4EE8-81FF-07A1E58F5F8E}"/>
              </c:ext>
            </c:extLst>
          </c:dPt>
          <c:dLbls>
            <c:dLbl>
              <c:idx val="0"/>
              <c:tx>
                <c:rich>
                  <a:bodyPr/>
                  <a:lstStyle/>
                  <a:p>
                    <a:fld id="{C6CD275F-67DB-448A-876B-6D8C19A29C14}" type="VALUE">
                      <a:rPr lang="en-US" baseline="0"/>
                      <a:pPr/>
                      <a:t>[VALOR]</a:t>
                    </a:fld>
                    <a:endParaRPr lang="es-CO"/>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3607-4EE8-81FF-07A1E58F5F8E}"/>
                </c:ext>
              </c:extLst>
            </c:dLbl>
            <c:dLbl>
              <c:idx val="1"/>
              <c:tx>
                <c:rich>
                  <a:bodyPr/>
                  <a:lstStyle/>
                  <a:p>
                    <a:fld id="{3FF216EE-048C-44FB-AE52-EE4F0997FE54}" type="VALUE">
                      <a:rPr lang="en-US" baseline="0"/>
                      <a:pPr/>
                      <a:t>[VALOR]</a:t>
                    </a:fld>
                    <a:endParaRPr lang="es-CO"/>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607-4EE8-81FF-07A1E58F5F8E}"/>
                </c:ext>
              </c:extLst>
            </c:dLbl>
            <c:dLbl>
              <c:idx val="2"/>
              <c:tx>
                <c:rich>
                  <a:bodyPr/>
                  <a:lstStyle/>
                  <a:p>
                    <a:fld id="{70157EE0-81FB-4226-A39A-9DC08127A0B5}" type="VALUE">
                      <a:rPr lang="en-US" baseline="0"/>
                      <a:pPr/>
                      <a:t>[VALOR]</a:t>
                    </a:fld>
                    <a:endParaRPr lang="es-CO"/>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3607-4EE8-81FF-07A1E58F5F8E}"/>
                </c:ext>
              </c:extLst>
            </c:dLbl>
            <c:dLbl>
              <c:idx val="3"/>
              <c:tx>
                <c:rich>
                  <a:bodyPr/>
                  <a:lstStyle/>
                  <a:p>
                    <a:r>
                      <a:rPr lang="en-US" baseline="0"/>
                      <a:t> </a:t>
                    </a:r>
                    <a:fld id="{1857DA99-E480-4E20-B0F6-A087BFA08E0D}" type="VALUE">
                      <a:rPr lang="en-US" baseline="0"/>
                      <a:pPr/>
                      <a:t>[VALOR]</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3607-4EE8-81FF-07A1E58F5F8E}"/>
                </c:ext>
              </c:extLst>
            </c:dLbl>
            <c:dLbl>
              <c:idx val="4"/>
              <c:tx>
                <c:rich>
                  <a:bodyPr/>
                  <a:lstStyle/>
                  <a:p>
                    <a:r>
                      <a:rPr lang="en-US" baseline="0"/>
                      <a:t> </a:t>
                    </a:r>
                    <a:fld id="{2B55D1DC-9E8A-4C50-9FEA-99C5BA0469E9}" type="VALUE">
                      <a:rPr lang="en-US" baseline="0"/>
                      <a:pPr/>
                      <a:t>[VALOR]</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3607-4EE8-81FF-07A1E58F5F8E}"/>
                </c:ext>
              </c:extLst>
            </c:dLbl>
            <c:dLbl>
              <c:idx val="5"/>
              <c:tx>
                <c:rich>
                  <a:bodyPr/>
                  <a:lstStyle/>
                  <a:p>
                    <a:fld id="{1092CD66-4F4F-4775-9C43-116A95CDD699}" type="VALUE">
                      <a:rPr lang="en-US" baseline="0"/>
                      <a:pPr/>
                      <a:t>[VALOR]</a:t>
                    </a:fld>
                    <a:endParaRPr lang="es-CO"/>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3607-4EE8-81FF-07A1E58F5F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 1'!$A$3:$A$8</c:f>
              <c:strCache>
                <c:ptCount val="6"/>
                <c:pt idx="0">
                  <c:v>100%</c:v>
                </c:pt>
                <c:pt idx="1">
                  <c:v>95-81%</c:v>
                </c:pt>
                <c:pt idx="2">
                  <c:v>80-51%</c:v>
                </c:pt>
                <c:pt idx="3">
                  <c:v>50-31%</c:v>
                </c:pt>
                <c:pt idx="4">
                  <c:v>30-11%</c:v>
                </c:pt>
                <c:pt idx="5">
                  <c:v>&lt;10%</c:v>
                </c:pt>
              </c:strCache>
            </c:strRef>
          </c:cat>
          <c:val>
            <c:numRef>
              <c:f>'Gráfica 1'!$B$3:$B$8</c:f>
              <c:numCache>
                <c:formatCode>_-* #,##0_-;\-* #,##0_-;_-* "-"??_-;_-@_-</c:formatCode>
                <c:ptCount val="6"/>
                <c:pt idx="0">
                  <c:v>32</c:v>
                </c:pt>
                <c:pt idx="1">
                  <c:v>86</c:v>
                </c:pt>
                <c:pt idx="2">
                  <c:v>47</c:v>
                </c:pt>
                <c:pt idx="3">
                  <c:v>9</c:v>
                </c:pt>
                <c:pt idx="4">
                  <c:v>17</c:v>
                </c:pt>
                <c:pt idx="5">
                  <c:v>41</c:v>
                </c:pt>
              </c:numCache>
            </c:numRef>
          </c:val>
          <c:extLst>
            <c:ext xmlns:c16="http://schemas.microsoft.com/office/drawing/2014/chart" uri="{C3380CC4-5D6E-409C-BE32-E72D297353CC}">
              <c16:uniqueId val="{00000008-3607-4EE8-81FF-07A1E58F5F8E}"/>
            </c:ext>
          </c:extLst>
        </c:ser>
        <c:ser>
          <c:idx val="1"/>
          <c:order val="1"/>
          <c:tx>
            <c:strRef>
              <c:f>'Gráfica 1'!$C$2</c:f>
              <c:strCache>
                <c:ptCount val="1"/>
                <c:pt idx="0">
                  <c:v>Has Atendidas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6B83-4A7A-AC3D-C91CEEBEAD5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6B83-4A7A-AC3D-C91CEEBEAD5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6B83-4A7A-AC3D-C91CEEBEAD5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6B83-4A7A-AC3D-C91CEEBEAD5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6B83-4A7A-AC3D-C91CEEBEAD5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6B83-4A7A-AC3D-C91CEEBEAD5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 1'!$A$3:$A$8</c:f>
              <c:strCache>
                <c:ptCount val="6"/>
                <c:pt idx="0">
                  <c:v>100%</c:v>
                </c:pt>
                <c:pt idx="1">
                  <c:v>95-81%</c:v>
                </c:pt>
                <c:pt idx="2">
                  <c:v>80-51%</c:v>
                </c:pt>
                <c:pt idx="3">
                  <c:v>50-31%</c:v>
                </c:pt>
                <c:pt idx="4">
                  <c:v>30-11%</c:v>
                </c:pt>
                <c:pt idx="5">
                  <c:v>&lt;10%</c:v>
                </c:pt>
              </c:strCache>
            </c:strRef>
          </c:cat>
          <c:val>
            <c:numRef>
              <c:f>'Gráfica 1'!$C$3:$C$8</c:f>
              <c:numCache>
                <c:formatCode>_-* #,##0_-;\-* #,##0_-;_-* "-"??_-;_-@_-</c:formatCode>
                <c:ptCount val="6"/>
                <c:pt idx="0">
                  <c:v>3881</c:v>
                </c:pt>
                <c:pt idx="1">
                  <c:v>20788</c:v>
                </c:pt>
                <c:pt idx="2">
                  <c:v>17413</c:v>
                </c:pt>
                <c:pt idx="3">
                  <c:v>492</c:v>
                </c:pt>
                <c:pt idx="4">
                  <c:v>3971</c:v>
                </c:pt>
                <c:pt idx="5">
                  <c:v>19740</c:v>
                </c:pt>
              </c:numCache>
            </c:numRef>
          </c:val>
          <c:extLst>
            <c:ext xmlns:c16="http://schemas.microsoft.com/office/drawing/2014/chart" uri="{C3380CC4-5D6E-409C-BE32-E72D297353CC}">
              <c16:uniqueId val="{00000009-3607-4EE8-81FF-07A1E58F5F8E}"/>
            </c:ext>
          </c:extLst>
        </c:ser>
        <c:ser>
          <c:idx val="2"/>
          <c:order val="2"/>
          <c:tx>
            <c:strRef>
              <c:f>'Gráfica 1'!$D$2</c:f>
              <c:strCache>
                <c:ptCount val="1"/>
                <c:pt idx="0">
                  <c:v>Productores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6B83-4A7A-AC3D-C91CEEBEAD5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6B83-4A7A-AC3D-C91CEEBEAD5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6B83-4A7A-AC3D-C91CEEBEAD5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6B83-4A7A-AC3D-C91CEEBEAD5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6B83-4A7A-AC3D-C91CEEBEAD5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6B83-4A7A-AC3D-C91CEEBEAD5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 1'!$A$3:$A$8</c:f>
              <c:strCache>
                <c:ptCount val="6"/>
                <c:pt idx="0">
                  <c:v>100%</c:v>
                </c:pt>
                <c:pt idx="1">
                  <c:v>95-81%</c:v>
                </c:pt>
                <c:pt idx="2">
                  <c:v>80-51%</c:v>
                </c:pt>
                <c:pt idx="3">
                  <c:v>50-31%</c:v>
                </c:pt>
                <c:pt idx="4">
                  <c:v>30-11%</c:v>
                </c:pt>
                <c:pt idx="5">
                  <c:v>&lt;10%</c:v>
                </c:pt>
              </c:strCache>
            </c:strRef>
          </c:cat>
          <c:val>
            <c:numRef>
              <c:f>'Gráfica 1'!$D$3:$D$8</c:f>
              <c:numCache>
                <c:formatCode>_-* #,##0_-;\-* #,##0_-;_-* "-"??_-;_-@_-</c:formatCode>
                <c:ptCount val="6"/>
                <c:pt idx="0">
                  <c:v>1528</c:v>
                </c:pt>
                <c:pt idx="1">
                  <c:v>9968</c:v>
                </c:pt>
                <c:pt idx="2">
                  <c:v>5112</c:v>
                </c:pt>
                <c:pt idx="3">
                  <c:v>785</c:v>
                </c:pt>
                <c:pt idx="4">
                  <c:v>1563</c:v>
                </c:pt>
                <c:pt idx="5">
                  <c:v>5511</c:v>
                </c:pt>
              </c:numCache>
            </c:numRef>
          </c:val>
          <c:extLst>
            <c:ext xmlns:c16="http://schemas.microsoft.com/office/drawing/2014/chart" uri="{C3380CC4-5D6E-409C-BE32-E72D297353CC}">
              <c16:uniqueId val="{0000000A-3607-4EE8-81FF-07A1E58F5F8E}"/>
            </c:ext>
          </c:extLst>
        </c:ser>
        <c:dLbls>
          <c:showLegendKey val="0"/>
          <c:showVal val="1"/>
          <c:showCatName val="1"/>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609600</xdr:colOff>
      <xdr:row>2</xdr:row>
      <xdr:rowOff>33337</xdr:rowOff>
    </xdr:from>
    <xdr:to>
      <xdr:col>10</xdr:col>
      <xdr:colOff>609600</xdr:colOff>
      <xdr:row>16</xdr:row>
      <xdr:rowOff>109537</xdr:rowOff>
    </xdr:to>
    <xdr:graphicFrame macro="">
      <xdr:nvGraphicFramePr>
        <xdr:cNvPr id="2" name="Gráfico 1">
          <a:extLst>
            <a:ext uri="{FF2B5EF4-FFF2-40B4-BE49-F238E27FC236}">
              <a16:creationId xmlns:a16="http://schemas.microsoft.com/office/drawing/2014/main" id="{2D60A126-C953-410E-8E47-469B3CF49F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leja y Diana ." id="{BFC08B6A-2B70-41DD-9465-4CA1EB902FEA}" userId="295b6a3f098cfd9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1" dT="2021-12-17T02:31:38.71" personId="{BFC08B6A-2B70-41DD-9465-4CA1EB902FEA}" id="{27F6396F-5438-4547-AA5C-F7AB45450872}">
    <text>PDET 20</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53125" defaultRowHeight="14.5" x14ac:dyDescent="0.3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0"/>
  <sheetViews>
    <sheetView showGridLines="0" workbookViewId="0">
      <selection activeCell="G1" sqref="G1"/>
    </sheetView>
  </sheetViews>
  <sheetFormatPr baseColWidth="10" defaultColWidth="11.453125" defaultRowHeight="14.5" x14ac:dyDescent="0.35"/>
  <cols>
    <col min="1" max="1" width="17.7265625" customWidth="1"/>
    <col min="3" max="3" width="14.26953125" customWidth="1"/>
    <col min="4" max="4" width="12.81640625" customWidth="1"/>
    <col min="6" max="6" width="12.7265625" customWidth="1"/>
    <col min="7" max="7" width="13" customWidth="1"/>
  </cols>
  <sheetData>
    <row r="1" spans="1:7" x14ac:dyDescent="0.35">
      <c r="A1" s="27" t="s">
        <v>155</v>
      </c>
      <c r="G1" s="132" t="s">
        <v>0</v>
      </c>
    </row>
    <row r="2" spans="1:7" x14ac:dyDescent="0.35">
      <c r="A2" s="287" t="s">
        <v>156</v>
      </c>
      <c r="B2" s="287">
        <v>2019</v>
      </c>
      <c r="C2" s="287"/>
      <c r="D2" s="287"/>
      <c r="E2" s="287" t="s">
        <v>157</v>
      </c>
      <c r="F2" s="287"/>
      <c r="G2" s="287"/>
    </row>
    <row r="3" spans="1:7" x14ac:dyDescent="0.35">
      <c r="A3" s="263"/>
      <c r="B3" s="263" t="s">
        <v>158</v>
      </c>
      <c r="C3" s="263"/>
      <c r="D3" s="263"/>
      <c r="E3" s="263" t="s">
        <v>158</v>
      </c>
      <c r="F3" s="263"/>
      <c r="G3" s="263"/>
    </row>
    <row r="4" spans="1:7" ht="39" x14ac:dyDescent="0.35">
      <c r="A4" s="288"/>
      <c r="B4" s="184" t="s">
        <v>159</v>
      </c>
      <c r="C4" s="184" t="s">
        <v>160</v>
      </c>
      <c r="D4" s="184" t="s">
        <v>161</v>
      </c>
      <c r="E4" s="184" t="s">
        <v>159</v>
      </c>
      <c r="F4" s="184" t="s">
        <v>160</v>
      </c>
      <c r="G4" s="184" t="s">
        <v>161</v>
      </c>
    </row>
    <row r="5" spans="1:7" x14ac:dyDescent="0.35">
      <c r="A5" s="38" t="s">
        <v>162</v>
      </c>
      <c r="B5" s="28">
        <v>0</v>
      </c>
      <c r="C5" s="29">
        <v>0</v>
      </c>
      <c r="D5" s="30">
        <v>0</v>
      </c>
      <c r="E5" s="30">
        <v>0</v>
      </c>
      <c r="F5" s="31">
        <v>0</v>
      </c>
      <c r="G5" s="30">
        <v>0</v>
      </c>
    </row>
    <row r="6" spans="1:7" x14ac:dyDescent="0.35">
      <c r="A6" s="38" t="s">
        <v>5</v>
      </c>
      <c r="B6" s="30">
        <v>2</v>
      </c>
      <c r="C6" s="31">
        <v>2278.6</v>
      </c>
      <c r="D6" s="30">
        <v>366</v>
      </c>
      <c r="E6" s="30">
        <v>2</v>
      </c>
      <c r="F6" s="31">
        <v>690.1</v>
      </c>
      <c r="G6" s="30">
        <v>104</v>
      </c>
    </row>
    <row r="7" spans="1:7" x14ac:dyDescent="0.35">
      <c r="A7" s="38" t="s">
        <v>163</v>
      </c>
      <c r="B7" s="30">
        <v>1</v>
      </c>
      <c r="C7" s="31">
        <v>375.5</v>
      </c>
      <c r="D7" s="30">
        <v>25</v>
      </c>
      <c r="E7" s="30">
        <v>0</v>
      </c>
      <c r="F7" s="31">
        <v>0</v>
      </c>
      <c r="G7" s="30">
        <v>0</v>
      </c>
    </row>
    <row r="8" spans="1:7" ht="37.5" x14ac:dyDescent="0.35">
      <c r="A8" s="38" t="s">
        <v>164</v>
      </c>
      <c r="B8" s="30">
        <v>0</v>
      </c>
      <c r="C8" s="31">
        <v>0</v>
      </c>
      <c r="D8" s="30">
        <v>0</v>
      </c>
      <c r="E8" s="30">
        <v>0</v>
      </c>
      <c r="F8" s="31">
        <v>0</v>
      </c>
      <c r="G8" s="30">
        <v>0</v>
      </c>
    </row>
    <row r="9" spans="1:7" x14ac:dyDescent="0.35">
      <c r="A9" s="38" t="s">
        <v>165</v>
      </c>
      <c r="B9" s="30">
        <v>0</v>
      </c>
      <c r="C9" s="31">
        <v>0</v>
      </c>
      <c r="D9" s="30">
        <v>0</v>
      </c>
      <c r="E9" s="30">
        <v>0</v>
      </c>
      <c r="F9" s="31">
        <v>0</v>
      </c>
      <c r="G9" s="30">
        <v>0</v>
      </c>
    </row>
    <row r="10" spans="1:7" x14ac:dyDescent="0.35">
      <c r="A10" s="38" t="s">
        <v>166</v>
      </c>
      <c r="B10" s="30">
        <v>0</v>
      </c>
      <c r="C10" s="31">
        <v>0</v>
      </c>
      <c r="D10" s="30">
        <v>0</v>
      </c>
      <c r="E10" s="30">
        <v>0</v>
      </c>
      <c r="F10" s="31">
        <v>0</v>
      </c>
      <c r="G10" s="30">
        <v>0</v>
      </c>
    </row>
    <row r="11" spans="1:7" x14ac:dyDescent="0.35">
      <c r="A11" s="38" t="s">
        <v>11</v>
      </c>
      <c r="B11" s="30">
        <v>1</v>
      </c>
      <c r="C11" s="31">
        <v>521.79999999999995</v>
      </c>
      <c r="D11" s="30">
        <v>60</v>
      </c>
      <c r="E11" s="30">
        <v>3</v>
      </c>
      <c r="F11" s="31">
        <v>1681</v>
      </c>
      <c r="G11" s="30">
        <v>155</v>
      </c>
    </row>
    <row r="12" spans="1:7" x14ac:dyDescent="0.35">
      <c r="A12" s="38" t="s">
        <v>13</v>
      </c>
      <c r="B12" s="30">
        <v>1</v>
      </c>
      <c r="C12" s="31">
        <v>1598.2</v>
      </c>
      <c r="D12" s="30">
        <v>250</v>
      </c>
      <c r="E12" s="30">
        <v>4</v>
      </c>
      <c r="F12" s="31">
        <v>12965.5</v>
      </c>
      <c r="G12" s="30">
        <v>443</v>
      </c>
    </row>
    <row r="13" spans="1:7" x14ac:dyDescent="0.35">
      <c r="A13" s="38" t="s">
        <v>15</v>
      </c>
      <c r="B13" s="30">
        <v>3</v>
      </c>
      <c r="C13" s="31">
        <v>2552.4</v>
      </c>
      <c r="D13" s="30">
        <v>244</v>
      </c>
      <c r="E13" s="30">
        <v>2</v>
      </c>
      <c r="F13" s="31">
        <v>11810</v>
      </c>
      <c r="G13" s="30">
        <v>0</v>
      </c>
    </row>
    <row r="14" spans="1:7" x14ac:dyDescent="0.35">
      <c r="A14" s="38" t="s">
        <v>167</v>
      </c>
      <c r="B14" s="30">
        <v>1</v>
      </c>
      <c r="C14" s="31">
        <v>561.6</v>
      </c>
      <c r="D14" s="30">
        <v>50</v>
      </c>
      <c r="E14" s="30">
        <v>0</v>
      </c>
      <c r="F14" s="31">
        <v>0</v>
      </c>
      <c r="G14" s="30">
        <v>0</v>
      </c>
    </row>
    <row r="15" spans="1:7" x14ac:dyDescent="0.35">
      <c r="A15" s="38" t="s">
        <v>168</v>
      </c>
      <c r="B15" s="30">
        <v>1</v>
      </c>
      <c r="C15" s="31">
        <v>496.3</v>
      </c>
      <c r="D15" s="30">
        <v>38</v>
      </c>
      <c r="E15" s="30">
        <v>0</v>
      </c>
      <c r="F15" s="31">
        <v>0</v>
      </c>
      <c r="G15" s="30">
        <v>0</v>
      </c>
    </row>
    <row r="16" spans="1:7" x14ac:dyDescent="0.35">
      <c r="A16" s="38" t="s">
        <v>169</v>
      </c>
      <c r="B16" s="30">
        <v>1</v>
      </c>
      <c r="C16" s="31">
        <v>2966.3</v>
      </c>
      <c r="D16" s="30">
        <v>400</v>
      </c>
      <c r="E16" s="30">
        <v>20</v>
      </c>
      <c r="F16" s="31">
        <v>15773.1</v>
      </c>
      <c r="G16" s="30">
        <v>1359</v>
      </c>
    </row>
    <row r="17" spans="1:7" x14ac:dyDescent="0.35">
      <c r="A17" s="38" t="s">
        <v>17</v>
      </c>
      <c r="B17" s="30">
        <v>4</v>
      </c>
      <c r="C17" s="31">
        <v>6297.4</v>
      </c>
      <c r="D17" s="30">
        <v>415</v>
      </c>
      <c r="E17" s="30">
        <v>1</v>
      </c>
      <c r="F17" s="31">
        <v>1980</v>
      </c>
      <c r="G17" s="30">
        <v>600</v>
      </c>
    </row>
    <row r="18" spans="1:7" x14ac:dyDescent="0.35">
      <c r="A18" s="38" t="s">
        <v>170</v>
      </c>
      <c r="B18" s="30">
        <v>2</v>
      </c>
      <c r="C18" s="31">
        <v>1516.4</v>
      </c>
      <c r="D18" s="30">
        <v>109</v>
      </c>
      <c r="E18" s="30">
        <v>5</v>
      </c>
      <c r="F18" s="31">
        <v>2672.1</v>
      </c>
      <c r="G18" s="30">
        <v>343</v>
      </c>
    </row>
    <row r="19" spans="1:7" x14ac:dyDescent="0.35">
      <c r="A19" s="38" t="s">
        <v>171</v>
      </c>
      <c r="B19" s="30">
        <v>3</v>
      </c>
      <c r="C19" s="31">
        <v>2800.6</v>
      </c>
      <c r="D19" s="30">
        <v>218</v>
      </c>
      <c r="E19" s="30">
        <v>0</v>
      </c>
      <c r="F19" s="31">
        <v>0</v>
      </c>
      <c r="G19" s="30">
        <v>0</v>
      </c>
    </row>
    <row r="20" spans="1:7" x14ac:dyDescent="0.35">
      <c r="A20" s="38" t="s">
        <v>19</v>
      </c>
      <c r="B20" s="30">
        <v>2</v>
      </c>
      <c r="C20" s="31">
        <v>3622.1</v>
      </c>
      <c r="D20" s="30">
        <v>262</v>
      </c>
      <c r="E20" s="30">
        <v>3</v>
      </c>
      <c r="F20" s="31">
        <v>3700.7</v>
      </c>
      <c r="G20" s="30">
        <v>237</v>
      </c>
    </row>
    <row r="21" spans="1:7" x14ac:dyDescent="0.35">
      <c r="A21" s="38" t="s">
        <v>172</v>
      </c>
      <c r="B21" s="30">
        <v>1</v>
      </c>
      <c r="C21" s="31">
        <v>731.8</v>
      </c>
      <c r="D21" s="30">
        <v>90</v>
      </c>
      <c r="E21" s="30">
        <v>0</v>
      </c>
      <c r="F21" s="31">
        <v>0</v>
      </c>
      <c r="G21" s="30">
        <v>0</v>
      </c>
    </row>
    <row r="22" spans="1:7" x14ac:dyDescent="0.35">
      <c r="A22" s="38" t="s">
        <v>173</v>
      </c>
      <c r="B22" s="30">
        <v>0</v>
      </c>
      <c r="C22" s="31">
        <v>0</v>
      </c>
      <c r="D22" s="30">
        <v>0</v>
      </c>
      <c r="E22" s="30">
        <v>1</v>
      </c>
      <c r="F22" s="31">
        <v>279</v>
      </c>
      <c r="G22" s="30">
        <v>50</v>
      </c>
    </row>
    <row r="23" spans="1:7" x14ac:dyDescent="0.35">
      <c r="A23" s="38" t="s">
        <v>22</v>
      </c>
      <c r="B23" s="30">
        <v>1</v>
      </c>
      <c r="C23" s="31">
        <v>562.4</v>
      </c>
      <c r="D23" s="30">
        <v>50</v>
      </c>
      <c r="E23" s="30">
        <v>3</v>
      </c>
      <c r="F23" s="31">
        <v>3910</v>
      </c>
      <c r="G23" s="30"/>
    </row>
    <row r="24" spans="1:7" x14ac:dyDescent="0.35">
      <c r="A24" s="38" t="s">
        <v>174</v>
      </c>
      <c r="B24" s="30">
        <v>0</v>
      </c>
      <c r="C24" s="31">
        <v>0</v>
      </c>
      <c r="D24" s="30">
        <v>0</v>
      </c>
      <c r="E24" s="30">
        <v>13</v>
      </c>
      <c r="F24" s="31">
        <v>4900</v>
      </c>
      <c r="G24" s="30">
        <v>65</v>
      </c>
    </row>
    <row r="25" spans="1:7" x14ac:dyDescent="0.35">
      <c r="A25" s="38" t="s">
        <v>24</v>
      </c>
      <c r="B25" s="30">
        <v>2</v>
      </c>
      <c r="C25" s="31">
        <v>4689.2</v>
      </c>
      <c r="D25" s="30">
        <v>350</v>
      </c>
      <c r="E25" s="30">
        <v>3</v>
      </c>
      <c r="F25" s="31">
        <v>4704.7</v>
      </c>
      <c r="G25" s="30">
        <v>311</v>
      </c>
    </row>
    <row r="26" spans="1:7" x14ac:dyDescent="0.35">
      <c r="A26" s="38" t="s">
        <v>26</v>
      </c>
      <c r="B26" s="30">
        <v>1</v>
      </c>
      <c r="C26" s="31">
        <v>600</v>
      </c>
      <c r="D26" s="30">
        <v>30</v>
      </c>
      <c r="E26" s="30">
        <v>3</v>
      </c>
      <c r="F26" s="31">
        <v>5623.1</v>
      </c>
      <c r="G26" s="30">
        <v>107</v>
      </c>
    </row>
    <row r="27" spans="1:7" x14ac:dyDescent="0.35">
      <c r="A27" s="38" t="s">
        <v>28</v>
      </c>
      <c r="B27" s="30">
        <v>11</v>
      </c>
      <c r="C27" s="31">
        <v>12236.3</v>
      </c>
      <c r="D27" s="30">
        <v>1256</v>
      </c>
      <c r="E27" s="30">
        <v>16</v>
      </c>
      <c r="F27" s="31">
        <v>26757.599999999999</v>
      </c>
      <c r="G27" s="30">
        <v>3123</v>
      </c>
    </row>
    <row r="28" spans="1:7" x14ac:dyDescent="0.35">
      <c r="A28" s="38" t="s">
        <v>30</v>
      </c>
      <c r="B28" s="30">
        <v>8</v>
      </c>
      <c r="C28" s="31">
        <v>4889.7</v>
      </c>
      <c r="D28" s="30">
        <v>487</v>
      </c>
      <c r="E28" s="30">
        <v>1</v>
      </c>
      <c r="F28" s="31">
        <v>0</v>
      </c>
      <c r="G28" s="30">
        <v>0</v>
      </c>
    </row>
    <row r="29" spans="1:7" x14ac:dyDescent="0.35">
      <c r="A29" s="38" t="s">
        <v>175</v>
      </c>
      <c r="B29" s="30">
        <v>0</v>
      </c>
      <c r="C29" s="31">
        <v>0</v>
      </c>
      <c r="D29" s="30">
        <v>0</v>
      </c>
      <c r="E29" s="30">
        <v>0</v>
      </c>
      <c r="F29" s="31">
        <v>0</v>
      </c>
      <c r="G29" s="30">
        <v>0</v>
      </c>
    </row>
    <row r="30" spans="1:7" x14ac:dyDescent="0.35">
      <c r="A30" s="38" t="s">
        <v>176</v>
      </c>
      <c r="B30" s="30">
        <v>0</v>
      </c>
      <c r="C30" s="31">
        <v>0</v>
      </c>
      <c r="D30" s="30">
        <v>0</v>
      </c>
      <c r="E30" s="30">
        <v>0</v>
      </c>
      <c r="F30" s="31">
        <v>0</v>
      </c>
      <c r="G30" s="30">
        <v>0</v>
      </c>
    </row>
    <row r="31" spans="1:7" x14ac:dyDescent="0.35">
      <c r="A31" s="38" t="s">
        <v>34</v>
      </c>
      <c r="B31" s="30">
        <v>1</v>
      </c>
      <c r="C31" s="31">
        <v>299.3</v>
      </c>
      <c r="D31" s="30">
        <v>51</v>
      </c>
      <c r="E31" s="30">
        <v>0</v>
      </c>
      <c r="F31" s="31">
        <v>0</v>
      </c>
      <c r="G31" s="30">
        <v>0</v>
      </c>
    </row>
    <row r="32" spans="1:7" x14ac:dyDescent="0.35">
      <c r="A32" s="38" t="s">
        <v>50</v>
      </c>
      <c r="B32" s="30">
        <v>3</v>
      </c>
      <c r="C32" s="31">
        <v>1139</v>
      </c>
      <c r="D32" s="30">
        <v>83</v>
      </c>
      <c r="E32" s="30">
        <v>3</v>
      </c>
      <c r="F32" s="31">
        <v>7293.9</v>
      </c>
      <c r="G32" s="30">
        <v>439</v>
      </c>
    </row>
    <row r="33" spans="1:7" x14ac:dyDescent="0.35">
      <c r="A33" s="38" t="s">
        <v>52</v>
      </c>
      <c r="B33" s="30">
        <v>3</v>
      </c>
      <c r="C33" s="31">
        <v>4789.1000000000004</v>
      </c>
      <c r="D33" s="30">
        <v>369</v>
      </c>
      <c r="E33" s="30">
        <v>1</v>
      </c>
      <c r="F33" s="31">
        <v>2492.3000000000002</v>
      </c>
      <c r="G33" s="30">
        <v>180</v>
      </c>
    </row>
    <row r="34" spans="1:7" x14ac:dyDescent="0.35">
      <c r="A34" s="38" t="s">
        <v>37</v>
      </c>
      <c r="B34" s="30">
        <v>1</v>
      </c>
      <c r="C34" s="31">
        <v>596.1</v>
      </c>
      <c r="D34" s="30">
        <v>56</v>
      </c>
      <c r="E34" s="30">
        <v>5</v>
      </c>
      <c r="F34" s="31">
        <v>1994.5</v>
      </c>
      <c r="G34" s="30">
        <v>545</v>
      </c>
    </row>
    <row r="35" spans="1:7" x14ac:dyDescent="0.35">
      <c r="A35" s="38" t="s">
        <v>39</v>
      </c>
      <c r="B35" s="30">
        <v>2</v>
      </c>
      <c r="C35" s="31">
        <v>7312.3</v>
      </c>
      <c r="D35" s="30">
        <v>413</v>
      </c>
      <c r="E35" s="30">
        <v>2</v>
      </c>
      <c r="F35" s="31">
        <v>2473.1999999999998</v>
      </c>
      <c r="G35" s="30">
        <v>132</v>
      </c>
    </row>
    <row r="36" spans="1:7" x14ac:dyDescent="0.35">
      <c r="A36" s="38" t="s">
        <v>177</v>
      </c>
      <c r="B36" s="30">
        <v>0</v>
      </c>
      <c r="C36" s="31">
        <v>0</v>
      </c>
      <c r="D36" s="30">
        <v>0</v>
      </c>
      <c r="E36" s="30">
        <v>0</v>
      </c>
      <c r="F36" s="31">
        <v>0</v>
      </c>
      <c r="G36" s="30">
        <v>0</v>
      </c>
    </row>
    <row r="37" spans="1:7" x14ac:dyDescent="0.35">
      <c r="A37" s="39" t="s">
        <v>178</v>
      </c>
      <c r="B37" s="32">
        <v>3</v>
      </c>
      <c r="C37" s="33">
        <v>6873.9</v>
      </c>
      <c r="D37" s="30">
        <v>488</v>
      </c>
      <c r="E37" s="30">
        <v>0</v>
      </c>
      <c r="F37" s="31">
        <v>0</v>
      </c>
      <c r="G37" s="30">
        <v>0</v>
      </c>
    </row>
    <row r="38" spans="1:7" x14ac:dyDescent="0.35">
      <c r="A38" s="39" t="s">
        <v>179</v>
      </c>
      <c r="B38" s="30">
        <v>2</v>
      </c>
      <c r="C38" s="31">
        <v>7935.8</v>
      </c>
      <c r="D38" s="30">
        <v>544</v>
      </c>
      <c r="E38" s="30">
        <v>0</v>
      </c>
      <c r="F38" s="31">
        <v>0</v>
      </c>
      <c r="G38" s="30">
        <v>0</v>
      </c>
    </row>
    <row r="39" spans="1:7" x14ac:dyDescent="0.35">
      <c r="A39" s="171" t="s">
        <v>42</v>
      </c>
      <c r="B39" s="34">
        <f>SUM(B5:B38)</f>
        <v>61</v>
      </c>
      <c r="C39" s="35">
        <f>SUM(C5:C38)</f>
        <v>78242.099999999991</v>
      </c>
      <c r="D39" s="36">
        <f>SUM(D5:D38)</f>
        <v>6704</v>
      </c>
      <c r="E39" s="36">
        <f>SUM(E5:E38)</f>
        <v>91</v>
      </c>
      <c r="F39" s="37">
        <f>SUM(F5:F38)</f>
        <v>111700.79999999999</v>
      </c>
      <c r="G39" s="36">
        <f>SUM(G24:G38)</f>
        <v>4902</v>
      </c>
    </row>
    <row r="40" spans="1:7" x14ac:dyDescent="0.35">
      <c r="A40" s="40" t="s">
        <v>180</v>
      </c>
    </row>
  </sheetData>
  <mergeCells count="5">
    <mergeCell ref="A2:A4"/>
    <mergeCell ref="B2:D2"/>
    <mergeCell ref="E2:G2"/>
    <mergeCell ref="B3:D3"/>
    <mergeCell ref="E3:G3"/>
  </mergeCells>
  <hyperlinks>
    <hyperlink ref="G1" location="índice!A1" display="Volver"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5"/>
  <sheetViews>
    <sheetView showGridLines="0" workbookViewId="0">
      <selection activeCell="G1" sqref="G1"/>
    </sheetView>
  </sheetViews>
  <sheetFormatPr baseColWidth="10" defaultColWidth="11.453125" defaultRowHeight="14.5" x14ac:dyDescent="0.35"/>
  <cols>
    <col min="1" max="1" width="13.453125" customWidth="1"/>
    <col min="7" max="7" width="15" customWidth="1"/>
  </cols>
  <sheetData>
    <row r="1" spans="1:7" x14ac:dyDescent="0.35">
      <c r="A1" s="2" t="s">
        <v>181</v>
      </c>
      <c r="B1" s="2"/>
      <c r="C1" s="2"/>
      <c r="D1" s="2"/>
      <c r="E1" s="2"/>
      <c r="F1" s="2"/>
      <c r="G1" s="132" t="s">
        <v>0</v>
      </c>
    </row>
    <row r="2" spans="1:7" x14ac:dyDescent="0.35">
      <c r="A2" s="289" t="s">
        <v>156</v>
      </c>
      <c r="B2" s="291" t="s">
        <v>182</v>
      </c>
      <c r="C2" s="293" t="s">
        <v>183</v>
      </c>
      <c r="D2" s="293"/>
      <c r="E2" s="293"/>
      <c r="F2" s="293"/>
      <c r="G2" s="294" t="s">
        <v>184</v>
      </c>
    </row>
    <row r="3" spans="1:7" x14ac:dyDescent="0.35">
      <c r="A3" s="290"/>
      <c r="B3" s="292"/>
      <c r="C3" s="179" t="s">
        <v>42</v>
      </c>
      <c r="D3" s="179" t="s">
        <v>185</v>
      </c>
      <c r="E3" s="179" t="s">
        <v>186</v>
      </c>
      <c r="F3" s="179" t="s">
        <v>187</v>
      </c>
      <c r="G3" s="295"/>
    </row>
    <row r="4" spans="1:7" x14ac:dyDescent="0.35">
      <c r="A4" s="16" t="s">
        <v>5</v>
      </c>
      <c r="B4" s="17">
        <v>2</v>
      </c>
      <c r="C4" s="17">
        <v>595</v>
      </c>
      <c r="D4" s="17">
        <v>74</v>
      </c>
      <c r="E4" s="17">
        <v>521</v>
      </c>
      <c r="F4" s="17">
        <v>96</v>
      </c>
      <c r="G4" s="17">
        <v>5269.703184</v>
      </c>
    </row>
    <row r="5" spans="1:7" x14ac:dyDescent="0.35">
      <c r="A5" s="16" t="s">
        <v>163</v>
      </c>
      <c r="B5" s="17">
        <v>1</v>
      </c>
      <c r="C5" s="17">
        <v>25</v>
      </c>
      <c r="D5" s="17">
        <v>9</v>
      </c>
      <c r="E5" s="17">
        <v>16</v>
      </c>
      <c r="F5" s="17">
        <v>14</v>
      </c>
      <c r="G5" s="17">
        <v>375.52300000000002</v>
      </c>
    </row>
    <row r="6" spans="1:7" x14ac:dyDescent="0.35">
      <c r="A6" s="16" t="s">
        <v>11</v>
      </c>
      <c r="B6" s="17">
        <v>2</v>
      </c>
      <c r="C6" s="17">
        <v>154</v>
      </c>
      <c r="D6" s="17">
        <v>28</v>
      </c>
      <c r="E6" s="17">
        <v>126</v>
      </c>
      <c r="F6" s="17">
        <v>96</v>
      </c>
      <c r="G6" s="17">
        <v>1499.828724</v>
      </c>
    </row>
    <row r="7" spans="1:7" x14ac:dyDescent="0.35">
      <c r="A7" s="16" t="s">
        <v>13</v>
      </c>
      <c r="B7" s="17">
        <v>1</v>
      </c>
      <c r="C7" s="17">
        <v>241</v>
      </c>
      <c r="D7" s="17">
        <v>74</v>
      </c>
      <c r="E7" s="17">
        <v>167</v>
      </c>
      <c r="F7" s="17">
        <v>31</v>
      </c>
      <c r="G7" s="17">
        <v>1598.2905659999999</v>
      </c>
    </row>
    <row r="8" spans="1:7" x14ac:dyDescent="0.35">
      <c r="A8" s="16" t="s">
        <v>15</v>
      </c>
      <c r="B8" s="17">
        <v>1</v>
      </c>
      <c r="C8" s="17">
        <v>48</v>
      </c>
      <c r="D8" s="17">
        <v>9</v>
      </c>
      <c r="E8" s="17">
        <v>39</v>
      </c>
      <c r="F8" s="17">
        <v>7</v>
      </c>
      <c r="G8" s="17">
        <v>291.92656599999998</v>
      </c>
    </row>
    <row r="9" spans="1:7" x14ac:dyDescent="0.35">
      <c r="A9" s="16" t="s">
        <v>168</v>
      </c>
      <c r="B9" s="17">
        <v>1</v>
      </c>
      <c r="C9" s="17">
        <v>38</v>
      </c>
      <c r="D9" s="17">
        <v>10</v>
      </c>
      <c r="E9" s="17">
        <v>28</v>
      </c>
      <c r="F9" s="17">
        <v>35</v>
      </c>
      <c r="G9" s="17">
        <v>496.39056599999998</v>
      </c>
    </row>
    <row r="10" spans="1:7" x14ac:dyDescent="0.35">
      <c r="A10" s="16" t="s">
        <v>169</v>
      </c>
      <c r="B10" s="17">
        <v>1</v>
      </c>
      <c r="C10" s="17">
        <v>400</v>
      </c>
      <c r="D10" s="17">
        <v>141</v>
      </c>
      <c r="E10" s="17">
        <v>259</v>
      </c>
      <c r="F10" s="17">
        <v>22</v>
      </c>
      <c r="G10" s="17">
        <v>2966.390566</v>
      </c>
    </row>
    <row r="11" spans="1:7" x14ac:dyDescent="0.35">
      <c r="A11" s="16" t="s">
        <v>17</v>
      </c>
      <c r="B11" s="17">
        <v>4</v>
      </c>
      <c r="C11" s="17">
        <v>415</v>
      </c>
      <c r="D11" s="17">
        <v>116</v>
      </c>
      <c r="E11" s="17">
        <v>299</v>
      </c>
      <c r="F11" s="17">
        <v>179</v>
      </c>
      <c r="G11" s="17">
        <v>6323.8845349336007</v>
      </c>
    </row>
    <row r="12" spans="1:7" x14ac:dyDescent="0.35">
      <c r="A12" s="16" t="s">
        <v>170</v>
      </c>
      <c r="B12" s="17">
        <v>1</v>
      </c>
      <c r="C12" s="17">
        <v>40</v>
      </c>
      <c r="D12" s="17">
        <v>1</v>
      </c>
      <c r="E12" s="17">
        <v>39</v>
      </c>
      <c r="F12" s="17">
        <v>28</v>
      </c>
      <c r="G12" s="17">
        <v>726.0885663112</v>
      </c>
    </row>
    <row r="13" spans="1:7" x14ac:dyDescent="0.35">
      <c r="A13" s="16" t="s">
        <v>171</v>
      </c>
      <c r="B13" s="17">
        <v>1</v>
      </c>
      <c r="C13" s="17">
        <v>79</v>
      </c>
      <c r="D13" s="17">
        <v>20</v>
      </c>
      <c r="E13" s="17">
        <v>59</v>
      </c>
      <c r="F13" s="17">
        <v>15</v>
      </c>
      <c r="G13" s="17">
        <v>997.56996631120001</v>
      </c>
    </row>
    <row r="14" spans="1:7" x14ac:dyDescent="0.35">
      <c r="A14" s="16" t="s">
        <v>19</v>
      </c>
      <c r="B14" s="17">
        <v>2</v>
      </c>
      <c r="C14" s="17">
        <v>262</v>
      </c>
      <c r="D14" s="17">
        <v>44</v>
      </c>
      <c r="E14" s="17">
        <v>218</v>
      </c>
      <c r="F14" s="17">
        <v>40</v>
      </c>
      <c r="G14" s="17">
        <v>3622.180394</v>
      </c>
    </row>
    <row r="15" spans="1:7" x14ac:dyDescent="0.35">
      <c r="A15" s="16" t="s">
        <v>188</v>
      </c>
      <c r="B15" s="17">
        <v>1</v>
      </c>
      <c r="C15" s="17">
        <v>90</v>
      </c>
      <c r="D15" s="17">
        <v>3</v>
      </c>
      <c r="E15" s="17">
        <v>87</v>
      </c>
      <c r="F15" s="17">
        <v>36</v>
      </c>
      <c r="G15" s="17">
        <v>731.83439999999996</v>
      </c>
    </row>
    <row r="16" spans="1:7" x14ac:dyDescent="0.35">
      <c r="A16" s="16" t="s">
        <v>24</v>
      </c>
      <c r="B16" s="17">
        <v>1</v>
      </c>
      <c r="C16" s="17">
        <v>219</v>
      </c>
      <c r="D16" s="17">
        <v>90</v>
      </c>
      <c r="E16" s="17">
        <v>129</v>
      </c>
      <c r="F16" s="17">
        <v>156</v>
      </c>
      <c r="G16" s="17">
        <v>2689.2624863112001</v>
      </c>
    </row>
    <row r="17" spans="1:7" x14ac:dyDescent="0.35">
      <c r="A17" s="16" t="s">
        <v>28</v>
      </c>
      <c r="B17" s="17">
        <v>6</v>
      </c>
      <c r="C17" s="17">
        <v>629</v>
      </c>
      <c r="D17" s="17">
        <v>256</v>
      </c>
      <c r="E17" s="17">
        <v>373</v>
      </c>
      <c r="F17" s="17">
        <v>102</v>
      </c>
      <c r="G17" s="17">
        <v>6547.2460303112011</v>
      </c>
    </row>
    <row r="18" spans="1:7" x14ac:dyDescent="0.35">
      <c r="A18" s="16" t="s">
        <v>30</v>
      </c>
      <c r="B18" s="17">
        <v>8</v>
      </c>
      <c r="C18" s="17">
        <v>617</v>
      </c>
      <c r="D18" s="17">
        <v>128</v>
      </c>
      <c r="E18" s="17">
        <v>489</v>
      </c>
      <c r="F18" s="17">
        <v>142</v>
      </c>
      <c r="G18" s="17">
        <v>9241.2850243112007</v>
      </c>
    </row>
    <row r="19" spans="1:7" x14ac:dyDescent="0.35">
      <c r="A19" s="16" t="s">
        <v>50</v>
      </c>
      <c r="B19" s="17">
        <v>1</v>
      </c>
      <c r="C19" s="17">
        <v>37</v>
      </c>
      <c r="D19" s="17">
        <v>11</v>
      </c>
      <c r="E19" s="17">
        <v>26</v>
      </c>
      <c r="F19" s="17">
        <v>1</v>
      </c>
      <c r="G19" s="17">
        <v>539.76198899999997</v>
      </c>
    </row>
    <row r="20" spans="1:7" x14ac:dyDescent="0.35">
      <c r="A20" s="16" t="s">
        <v>52</v>
      </c>
      <c r="B20" s="17">
        <v>3</v>
      </c>
      <c r="C20" s="17">
        <v>369</v>
      </c>
      <c r="D20" s="17">
        <v>80</v>
      </c>
      <c r="E20" s="17">
        <v>289</v>
      </c>
      <c r="F20" s="17">
        <v>190</v>
      </c>
      <c r="G20" s="17">
        <v>4789.0965900000001</v>
      </c>
    </row>
    <row r="21" spans="1:7" x14ac:dyDescent="0.35">
      <c r="A21" s="16" t="s">
        <v>189</v>
      </c>
      <c r="B21" s="17">
        <v>2</v>
      </c>
      <c r="C21" s="17">
        <v>544</v>
      </c>
      <c r="D21" s="17">
        <v>125</v>
      </c>
      <c r="E21" s="17">
        <v>419</v>
      </c>
      <c r="F21" s="17">
        <v>299</v>
      </c>
      <c r="G21" s="17">
        <v>7935.8580320000001</v>
      </c>
    </row>
    <row r="22" spans="1:7" x14ac:dyDescent="0.35">
      <c r="A22" s="16" t="s">
        <v>190</v>
      </c>
      <c r="B22" s="17">
        <v>2</v>
      </c>
      <c r="C22" s="17">
        <v>413</v>
      </c>
      <c r="D22" s="17">
        <v>102</v>
      </c>
      <c r="E22" s="17">
        <v>311</v>
      </c>
      <c r="F22" s="17">
        <v>196</v>
      </c>
      <c r="G22" s="17">
        <v>7312.3665630000005</v>
      </c>
    </row>
    <row r="23" spans="1:7" x14ac:dyDescent="0.35">
      <c r="A23" s="16" t="s">
        <v>178</v>
      </c>
      <c r="B23" s="17">
        <v>3</v>
      </c>
      <c r="C23" s="17">
        <v>488</v>
      </c>
      <c r="D23" s="17">
        <v>101</v>
      </c>
      <c r="E23" s="17">
        <v>387</v>
      </c>
      <c r="F23" s="17">
        <v>73</v>
      </c>
      <c r="G23" s="17">
        <v>6873.9751319999996</v>
      </c>
    </row>
    <row r="24" spans="1:7" x14ac:dyDescent="0.35">
      <c r="A24" s="18" t="s">
        <v>42</v>
      </c>
      <c r="B24" s="19">
        <v>44</v>
      </c>
      <c r="C24" s="19">
        <v>5703</v>
      </c>
      <c r="D24" s="19">
        <v>1422</v>
      </c>
      <c r="E24" s="19">
        <v>4281</v>
      </c>
      <c r="F24" s="19">
        <v>1758</v>
      </c>
      <c r="G24" s="19">
        <v>70828.46288048962</v>
      </c>
    </row>
    <row r="25" spans="1:7" x14ac:dyDescent="0.35">
      <c r="A25" s="16" t="s">
        <v>191</v>
      </c>
    </row>
  </sheetData>
  <mergeCells count="4">
    <mergeCell ref="A2:A3"/>
    <mergeCell ref="B2:B3"/>
    <mergeCell ref="C2:F2"/>
    <mergeCell ref="G2:G3"/>
  </mergeCells>
  <hyperlinks>
    <hyperlink ref="G1" location="índice!A1" display="Volver"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
  <sheetViews>
    <sheetView showGridLines="0" workbookViewId="0">
      <selection activeCell="L1" sqref="L1"/>
    </sheetView>
  </sheetViews>
  <sheetFormatPr baseColWidth="10" defaultColWidth="11.453125" defaultRowHeight="14.5" x14ac:dyDescent="0.35"/>
  <cols>
    <col min="1" max="1" width="16.453125" bestFit="1" customWidth="1"/>
    <col min="2" max="2" width="9" customWidth="1"/>
    <col min="3" max="3" width="13.453125" bestFit="1" customWidth="1"/>
    <col min="4" max="4" width="11.7265625" bestFit="1" customWidth="1"/>
  </cols>
  <sheetData>
    <row r="1" spans="1:12" x14ac:dyDescent="0.35">
      <c r="A1" s="25" t="s">
        <v>192</v>
      </c>
      <c r="L1" s="132" t="s">
        <v>0</v>
      </c>
    </row>
    <row r="2" spans="1:12" x14ac:dyDescent="0.35">
      <c r="A2" s="20" t="s">
        <v>193</v>
      </c>
      <c r="B2" s="20" t="s">
        <v>159</v>
      </c>
      <c r="C2" s="20" t="s">
        <v>194</v>
      </c>
      <c r="D2" s="20" t="s">
        <v>195</v>
      </c>
    </row>
    <row r="3" spans="1:12" x14ac:dyDescent="0.35">
      <c r="A3" s="21">
        <v>1</v>
      </c>
      <c r="B3" s="22">
        <v>32</v>
      </c>
      <c r="C3" s="22">
        <v>3881</v>
      </c>
      <c r="D3" s="22">
        <v>1528</v>
      </c>
    </row>
    <row r="4" spans="1:12" x14ac:dyDescent="0.35">
      <c r="A4" s="23" t="s">
        <v>196</v>
      </c>
      <c r="B4" s="22">
        <v>86</v>
      </c>
      <c r="C4" s="22">
        <v>20788</v>
      </c>
      <c r="D4" s="22">
        <v>9968</v>
      </c>
    </row>
    <row r="5" spans="1:12" x14ac:dyDescent="0.35">
      <c r="A5" s="23" t="s">
        <v>197</v>
      </c>
      <c r="B5" s="22">
        <v>47</v>
      </c>
      <c r="C5" s="22">
        <v>17413</v>
      </c>
      <c r="D5" s="22">
        <v>5112</v>
      </c>
    </row>
    <row r="6" spans="1:12" x14ac:dyDescent="0.35">
      <c r="A6" s="23" t="s">
        <v>198</v>
      </c>
      <c r="B6" s="22">
        <v>9</v>
      </c>
      <c r="C6" s="22">
        <v>492</v>
      </c>
      <c r="D6" s="22">
        <v>785</v>
      </c>
    </row>
    <row r="7" spans="1:12" x14ac:dyDescent="0.35">
      <c r="A7" s="23" t="s">
        <v>199</v>
      </c>
      <c r="B7" s="22">
        <v>17</v>
      </c>
      <c r="C7" s="22">
        <v>3971</v>
      </c>
      <c r="D7" s="22">
        <v>1563</v>
      </c>
    </row>
    <row r="8" spans="1:12" x14ac:dyDescent="0.35">
      <c r="A8" s="23" t="s">
        <v>200</v>
      </c>
      <c r="B8" s="22">
        <v>41</v>
      </c>
      <c r="C8" s="22">
        <v>19740</v>
      </c>
      <c r="D8" s="22">
        <v>5511</v>
      </c>
    </row>
    <row r="9" spans="1:12" x14ac:dyDescent="0.35">
      <c r="A9" s="23" t="s">
        <v>42</v>
      </c>
      <c r="B9" s="24">
        <f>SUM(B3:B8)</f>
        <v>232</v>
      </c>
      <c r="C9" s="24">
        <f>SUM(C3:C8)</f>
        <v>66285</v>
      </c>
      <c r="D9" s="24">
        <f>SUM(D3:D8)</f>
        <v>24467</v>
      </c>
    </row>
  </sheetData>
  <hyperlinks>
    <hyperlink ref="L1" location="índice!A1" display="Volver"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7"/>
  <sheetViews>
    <sheetView showGridLines="0" topLeftCell="A17" workbookViewId="0">
      <selection activeCell="F23" sqref="F23"/>
    </sheetView>
  </sheetViews>
  <sheetFormatPr baseColWidth="10" defaultColWidth="11.453125" defaultRowHeight="14.5" x14ac:dyDescent="0.35"/>
  <cols>
    <col min="1" max="1" width="26.453125" customWidth="1"/>
    <col min="2" max="2" width="10.7265625" customWidth="1"/>
    <col min="3" max="3" width="10.26953125" customWidth="1"/>
    <col min="4" max="4" width="8.1796875" customWidth="1"/>
    <col min="5" max="5" width="9" customWidth="1"/>
    <col min="6" max="6" width="10.1796875" customWidth="1"/>
    <col min="7" max="7" width="6.453125" bestFit="1" customWidth="1"/>
  </cols>
  <sheetData>
    <row r="1" spans="1:8" x14ac:dyDescent="0.35">
      <c r="A1" s="2" t="s">
        <v>201</v>
      </c>
      <c r="H1" s="132" t="s">
        <v>0</v>
      </c>
    </row>
    <row r="2" spans="1:8" x14ac:dyDescent="0.35">
      <c r="A2" s="210"/>
      <c r="B2" s="296"/>
      <c r="C2" s="296"/>
      <c r="D2" s="296"/>
      <c r="E2" s="296"/>
      <c r="F2" s="195"/>
      <c r="G2" s="195"/>
    </row>
    <row r="3" spans="1:8" x14ac:dyDescent="0.35">
      <c r="A3" s="294" t="s">
        <v>202</v>
      </c>
      <c r="B3" s="287" t="s">
        <v>203</v>
      </c>
      <c r="C3" s="287" t="s">
        <v>204</v>
      </c>
      <c r="D3" s="297" t="s">
        <v>205</v>
      </c>
      <c r="E3" s="297" t="s">
        <v>206</v>
      </c>
      <c r="F3" s="297" t="s">
        <v>207</v>
      </c>
    </row>
    <row r="4" spans="1:8" ht="25.5" customHeight="1" x14ac:dyDescent="0.35">
      <c r="A4" s="295"/>
      <c r="B4" s="288"/>
      <c r="C4" s="288"/>
      <c r="D4" s="298"/>
      <c r="E4" s="298"/>
      <c r="F4" s="298"/>
    </row>
    <row r="5" spans="1:8" ht="112.5" x14ac:dyDescent="0.35">
      <c r="A5" s="299" t="s">
        <v>208</v>
      </c>
      <c r="B5" s="299" t="s">
        <v>209</v>
      </c>
      <c r="C5" s="302" t="s">
        <v>210</v>
      </c>
      <c r="D5" s="206" t="s">
        <v>211</v>
      </c>
      <c r="E5" s="207">
        <v>100</v>
      </c>
      <c r="F5" s="207">
        <v>108</v>
      </c>
    </row>
    <row r="6" spans="1:8" ht="175" x14ac:dyDescent="0.35">
      <c r="A6" s="300"/>
      <c r="B6" s="300"/>
      <c r="C6" s="302"/>
      <c r="D6" s="206" t="s">
        <v>212</v>
      </c>
      <c r="E6" s="208">
        <v>0.8</v>
      </c>
      <c r="F6" s="208">
        <v>1.2</v>
      </c>
    </row>
    <row r="7" spans="1:8" ht="237.5" x14ac:dyDescent="0.35">
      <c r="A7" s="300"/>
      <c r="B7" s="300"/>
      <c r="C7" s="302"/>
      <c r="D7" s="206" t="s">
        <v>213</v>
      </c>
      <c r="E7" s="207">
        <v>39</v>
      </c>
      <c r="F7" s="207">
        <v>72</v>
      </c>
    </row>
    <row r="8" spans="1:8" x14ac:dyDescent="0.35">
      <c r="A8" s="300"/>
      <c r="B8" s="300"/>
      <c r="C8" s="302"/>
      <c r="D8" s="304" t="s">
        <v>214</v>
      </c>
      <c r="E8" s="305">
        <v>47</v>
      </c>
      <c r="F8" s="305">
        <v>116</v>
      </c>
    </row>
    <row r="9" spans="1:8" x14ac:dyDescent="0.35">
      <c r="A9" s="300"/>
      <c r="B9" s="300"/>
      <c r="C9" s="302"/>
      <c r="D9" s="304"/>
      <c r="E9" s="305"/>
      <c r="F9" s="305"/>
    </row>
    <row r="10" spans="1:8" x14ac:dyDescent="0.35">
      <c r="A10" s="300"/>
      <c r="B10" s="300"/>
      <c r="C10" s="302"/>
      <c r="D10" s="306" t="s">
        <v>215</v>
      </c>
      <c r="E10" s="307">
        <v>600</v>
      </c>
      <c r="F10" s="305">
        <v>1064</v>
      </c>
    </row>
    <row r="11" spans="1:8" ht="24.75" customHeight="1" x14ac:dyDescent="0.35">
      <c r="A11" s="300"/>
      <c r="B11" s="300"/>
      <c r="C11" s="302"/>
      <c r="D11" s="306"/>
      <c r="E11" s="307"/>
      <c r="F11" s="305"/>
    </row>
    <row r="12" spans="1:8" x14ac:dyDescent="0.35">
      <c r="A12" s="300"/>
      <c r="B12" s="300"/>
      <c r="C12" s="302"/>
      <c r="D12" s="306" t="s">
        <v>216</v>
      </c>
      <c r="E12" s="307">
        <v>55</v>
      </c>
      <c r="F12" s="305">
        <v>43</v>
      </c>
    </row>
    <row r="13" spans="1:8" x14ac:dyDescent="0.35">
      <c r="A13" s="300"/>
      <c r="B13" s="300"/>
      <c r="C13" s="302"/>
      <c r="D13" s="306"/>
      <c r="E13" s="307"/>
      <c r="F13" s="305"/>
    </row>
    <row r="14" spans="1:8" ht="225" x14ac:dyDescent="0.35">
      <c r="A14" s="300"/>
      <c r="B14" s="300"/>
      <c r="C14" s="302"/>
      <c r="D14" s="206" t="s">
        <v>217</v>
      </c>
      <c r="E14" s="209">
        <v>2750</v>
      </c>
      <c r="F14" s="188">
        <v>24564</v>
      </c>
    </row>
    <row r="15" spans="1:8" x14ac:dyDescent="0.35">
      <c r="A15" s="300"/>
      <c r="B15" s="300"/>
      <c r="C15" s="302"/>
      <c r="D15" s="306" t="s">
        <v>218</v>
      </c>
      <c r="E15" s="307">
        <v>12</v>
      </c>
      <c r="F15" s="305">
        <v>15</v>
      </c>
    </row>
    <row r="16" spans="1:8" x14ac:dyDescent="0.35">
      <c r="A16" s="300"/>
      <c r="B16" s="300"/>
      <c r="C16" s="303"/>
      <c r="D16" s="308"/>
      <c r="E16" s="309"/>
      <c r="F16" s="310"/>
    </row>
    <row r="17" spans="1:6" x14ac:dyDescent="0.35">
      <c r="A17" s="300"/>
      <c r="B17" s="300"/>
      <c r="C17" s="311" t="s">
        <v>219</v>
      </c>
      <c r="D17" s="312" t="s">
        <v>220</v>
      </c>
      <c r="E17" s="313">
        <v>29</v>
      </c>
      <c r="F17" s="313">
        <v>47</v>
      </c>
    </row>
    <row r="18" spans="1:6" ht="24" customHeight="1" x14ac:dyDescent="0.35">
      <c r="A18" s="300"/>
      <c r="B18" s="300"/>
      <c r="C18" s="303"/>
      <c r="D18" s="308"/>
      <c r="E18" s="310"/>
      <c r="F18" s="310"/>
    </row>
    <row r="19" spans="1:6" x14ac:dyDescent="0.35">
      <c r="A19" s="300"/>
      <c r="B19" s="300"/>
      <c r="C19" s="314" t="s">
        <v>221</v>
      </c>
      <c r="D19" s="312" t="s">
        <v>222</v>
      </c>
      <c r="E19" s="317">
        <v>390</v>
      </c>
      <c r="F19" s="317">
        <v>285</v>
      </c>
    </row>
    <row r="20" spans="1:6" x14ac:dyDescent="0.35">
      <c r="A20" s="300"/>
      <c r="B20" s="300"/>
      <c r="C20" s="315"/>
      <c r="D20" s="306"/>
      <c r="E20" s="318"/>
      <c r="F20" s="318"/>
    </row>
    <row r="21" spans="1:6" x14ac:dyDescent="0.35">
      <c r="A21" s="301"/>
      <c r="B21" s="301"/>
      <c r="C21" s="316"/>
      <c r="D21" s="308"/>
      <c r="E21" s="319"/>
      <c r="F21" s="319"/>
    </row>
    <row r="23" spans="1:6" ht="15" thickBot="1" x14ac:dyDescent="0.4">
      <c r="A23" s="2" t="s">
        <v>223</v>
      </c>
      <c r="F23" s="132" t="s">
        <v>0</v>
      </c>
    </row>
    <row r="24" spans="1:6" ht="31.5" x14ac:dyDescent="0.35">
      <c r="A24" s="226" t="s">
        <v>224</v>
      </c>
      <c r="B24" s="227" t="s">
        <v>225</v>
      </c>
      <c r="C24" s="227" t="s">
        <v>226</v>
      </c>
      <c r="D24" s="227" t="s">
        <v>227</v>
      </c>
      <c r="E24" s="227" t="s">
        <v>228</v>
      </c>
      <c r="F24" s="228" t="s">
        <v>229</v>
      </c>
    </row>
    <row r="25" spans="1:6" ht="20" x14ac:dyDescent="0.35">
      <c r="A25" s="229" t="s">
        <v>230</v>
      </c>
      <c r="B25" s="230" t="s">
        <v>231</v>
      </c>
      <c r="C25" s="231">
        <v>56</v>
      </c>
      <c r="D25" s="230">
        <v>56</v>
      </c>
      <c r="E25" s="232">
        <f>+D25/C25</f>
        <v>1</v>
      </c>
      <c r="F25" s="233" t="s">
        <v>232</v>
      </c>
    </row>
    <row r="26" spans="1:6" ht="20" x14ac:dyDescent="0.35">
      <c r="A26" s="229" t="s">
        <v>233</v>
      </c>
      <c r="B26" s="234" t="s">
        <v>231</v>
      </c>
      <c r="C26" s="235">
        <v>56</v>
      </c>
      <c r="D26" s="234">
        <v>56</v>
      </c>
      <c r="E26" s="232">
        <f t="shared" ref="E26:E47" si="0">+D26/C26</f>
        <v>1</v>
      </c>
      <c r="F26" s="233" t="s">
        <v>234</v>
      </c>
    </row>
    <row r="27" spans="1:6" ht="20" x14ac:dyDescent="0.35">
      <c r="A27" s="229" t="s">
        <v>235</v>
      </c>
      <c r="B27" s="230" t="s">
        <v>231</v>
      </c>
      <c r="C27" s="231">
        <v>45</v>
      </c>
      <c r="D27" s="230">
        <v>45</v>
      </c>
      <c r="E27" s="232">
        <f t="shared" si="0"/>
        <v>1</v>
      </c>
      <c r="F27" s="233" t="s">
        <v>234</v>
      </c>
    </row>
    <row r="28" spans="1:6" ht="40" x14ac:dyDescent="0.35">
      <c r="A28" s="229" t="s">
        <v>236</v>
      </c>
      <c r="B28" s="230" t="s">
        <v>231</v>
      </c>
      <c r="C28" s="231">
        <v>56</v>
      </c>
      <c r="D28" s="230">
        <v>60</v>
      </c>
      <c r="E28" s="232">
        <f t="shared" si="0"/>
        <v>1.0714285714285714</v>
      </c>
      <c r="F28" s="233" t="s">
        <v>237</v>
      </c>
    </row>
    <row r="29" spans="1:6" ht="21.5" x14ac:dyDescent="0.35">
      <c r="A29" s="229" t="s">
        <v>238</v>
      </c>
      <c r="B29" s="230" t="s">
        <v>231</v>
      </c>
      <c r="C29" s="231">
        <v>45</v>
      </c>
      <c r="D29" s="230">
        <v>98</v>
      </c>
      <c r="E29" s="232">
        <f t="shared" si="0"/>
        <v>2.1777777777777776</v>
      </c>
      <c r="F29" s="236" t="s">
        <v>234</v>
      </c>
    </row>
    <row r="30" spans="1:6" ht="20" x14ac:dyDescent="0.35">
      <c r="A30" s="229" t="s">
        <v>239</v>
      </c>
      <c r="B30" s="230" t="s">
        <v>231</v>
      </c>
      <c r="C30" s="231">
        <v>396</v>
      </c>
      <c r="D30" s="230">
        <v>1725</v>
      </c>
      <c r="E30" s="232">
        <f t="shared" si="0"/>
        <v>4.3560606060606064</v>
      </c>
      <c r="F30" s="233" t="s">
        <v>237</v>
      </c>
    </row>
    <row r="31" spans="1:6" ht="20" x14ac:dyDescent="0.35">
      <c r="A31" s="229" t="s">
        <v>240</v>
      </c>
      <c r="B31" s="230" t="s">
        <v>231</v>
      </c>
      <c r="C31" s="231">
        <v>39</v>
      </c>
      <c r="D31" s="230">
        <v>77</v>
      </c>
      <c r="E31" s="232">
        <f t="shared" si="0"/>
        <v>1.9743589743589745</v>
      </c>
      <c r="F31" s="233" t="s">
        <v>241</v>
      </c>
    </row>
    <row r="32" spans="1:6" ht="30" x14ac:dyDescent="0.35">
      <c r="A32" s="229" t="s">
        <v>242</v>
      </c>
      <c r="B32" s="230" t="s">
        <v>231</v>
      </c>
      <c r="C32" s="231">
        <v>45</v>
      </c>
      <c r="D32" s="230">
        <v>46</v>
      </c>
      <c r="E32" s="232">
        <f t="shared" si="0"/>
        <v>1.0222222222222221</v>
      </c>
      <c r="F32" s="233" t="s">
        <v>234</v>
      </c>
    </row>
    <row r="33" spans="1:6" ht="40" x14ac:dyDescent="0.35">
      <c r="A33" s="229" t="s">
        <v>243</v>
      </c>
      <c r="B33" s="230" t="s">
        <v>231</v>
      </c>
      <c r="C33" s="230">
        <v>11903</v>
      </c>
      <c r="D33" s="230">
        <v>11347</v>
      </c>
      <c r="E33" s="232">
        <f t="shared" si="0"/>
        <v>0.95328908678484414</v>
      </c>
      <c r="F33" s="233" t="s">
        <v>244</v>
      </c>
    </row>
    <row r="34" spans="1:6" ht="50" x14ac:dyDescent="0.35">
      <c r="A34" s="229" t="s">
        <v>245</v>
      </c>
      <c r="B34" s="230" t="s">
        <v>231</v>
      </c>
      <c r="C34" s="231">
        <v>2597</v>
      </c>
      <c r="D34" s="230">
        <v>722</v>
      </c>
      <c r="E34" s="232">
        <f t="shared" si="0"/>
        <v>0.27801309202926455</v>
      </c>
      <c r="F34" s="233" t="s">
        <v>244</v>
      </c>
    </row>
    <row r="35" spans="1:6" ht="40" x14ac:dyDescent="0.35">
      <c r="A35" s="229" t="s">
        <v>246</v>
      </c>
      <c r="B35" s="230" t="s">
        <v>231</v>
      </c>
      <c r="C35" s="231">
        <v>3000</v>
      </c>
      <c r="D35" s="230">
        <v>4921</v>
      </c>
      <c r="E35" s="232">
        <f t="shared" si="0"/>
        <v>1.6403333333333334</v>
      </c>
      <c r="F35" s="233" t="s">
        <v>244</v>
      </c>
    </row>
    <row r="36" spans="1:6" ht="40" x14ac:dyDescent="0.35">
      <c r="A36" s="229" t="s">
        <v>247</v>
      </c>
      <c r="B36" s="230" t="s">
        <v>231</v>
      </c>
      <c r="C36" s="231">
        <v>3000</v>
      </c>
      <c r="D36" s="230">
        <v>4210</v>
      </c>
      <c r="E36" s="232">
        <f t="shared" si="0"/>
        <v>1.4033333333333333</v>
      </c>
      <c r="F36" s="233" t="s">
        <v>244</v>
      </c>
    </row>
    <row r="37" spans="1:6" ht="30" x14ac:dyDescent="0.35">
      <c r="A37" s="229" t="s">
        <v>248</v>
      </c>
      <c r="B37" s="230" t="s">
        <v>231</v>
      </c>
      <c r="C37" s="231">
        <v>3000</v>
      </c>
      <c r="D37" s="230">
        <v>105</v>
      </c>
      <c r="E37" s="232">
        <f t="shared" si="0"/>
        <v>3.5000000000000003E-2</v>
      </c>
      <c r="F37" s="233" t="s">
        <v>244</v>
      </c>
    </row>
    <row r="38" spans="1:6" ht="50" x14ac:dyDescent="0.35">
      <c r="A38" s="229" t="s">
        <v>249</v>
      </c>
      <c r="B38" s="230" t="s">
        <v>231</v>
      </c>
      <c r="C38" s="231">
        <v>3000</v>
      </c>
      <c r="D38" s="230">
        <v>1575</v>
      </c>
      <c r="E38" s="232">
        <f t="shared" si="0"/>
        <v>0.52500000000000002</v>
      </c>
      <c r="F38" s="233" t="s">
        <v>244</v>
      </c>
    </row>
    <row r="39" spans="1:6" ht="40" x14ac:dyDescent="0.35">
      <c r="A39" s="229" t="s">
        <v>250</v>
      </c>
      <c r="B39" s="230" t="s">
        <v>231</v>
      </c>
      <c r="C39" s="231">
        <v>6500</v>
      </c>
      <c r="D39" s="230">
        <v>5704</v>
      </c>
      <c r="E39" s="232">
        <f t="shared" si="0"/>
        <v>0.87753846153846149</v>
      </c>
      <c r="F39" s="233" t="s">
        <v>244</v>
      </c>
    </row>
    <row r="40" spans="1:6" ht="20" x14ac:dyDescent="0.35">
      <c r="A40" s="229" t="s">
        <v>251</v>
      </c>
      <c r="B40" s="230" t="s">
        <v>231</v>
      </c>
      <c r="C40" s="231">
        <v>60</v>
      </c>
      <c r="D40" s="230">
        <v>230</v>
      </c>
      <c r="E40" s="232">
        <f t="shared" si="0"/>
        <v>3.8333333333333335</v>
      </c>
      <c r="F40" s="233" t="s">
        <v>232</v>
      </c>
    </row>
    <row r="41" spans="1:6" ht="20" x14ac:dyDescent="0.35">
      <c r="A41" s="229" t="s">
        <v>252</v>
      </c>
      <c r="B41" s="230" t="s">
        <v>231</v>
      </c>
      <c r="C41" s="231">
        <v>3</v>
      </c>
      <c r="D41" s="230">
        <v>5</v>
      </c>
      <c r="E41" s="232">
        <f t="shared" si="0"/>
        <v>1.6666666666666667</v>
      </c>
      <c r="F41" s="233" t="s">
        <v>232</v>
      </c>
    </row>
    <row r="42" spans="1:6" ht="20" x14ac:dyDescent="0.35">
      <c r="A42" s="229" t="s">
        <v>253</v>
      </c>
      <c r="B42" s="230" t="s">
        <v>231</v>
      </c>
      <c r="C42" s="231">
        <v>13</v>
      </c>
      <c r="D42" s="230">
        <v>23</v>
      </c>
      <c r="E42" s="232">
        <f t="shared" si="0"/>
        <v>1.7692307692307692</v>
      </c>
      <c r="F42" s="233" t="s">
        <v>234</v>
      </c>
    </row>
    <row r="43" spans="1:6" ht="30" x14ac:dyDescent="0.35">
      <c r="A43" s="229" t="s">
        <v>254</v>
      </c>
      <c r="B43" s="230" t="s">
        <v>231</v>
      </c>
      <c r="C43" s="231">
        <v>20</v>
      </c>
      <c r="D43" s="230">
        <v>20</v>
      </c>
      <c r="E43" s="232">
        <f t="shared" si="0"/>
        <v>1</v>
      </c>
      <c r="F43" s="233" t="s">
        <v>234</v>
      </c>
    </row>
    <row r="44" spans="1:6" ht="20" x14ac:dyDescent="0.35">
      <c r="A44" s="229" t="s">
        <v>255</v>
      </c>
      <c r="B44" s="230" t="s">
        <v>231</v>
      </c>
      <c r="C44" s="231">
        <v>2</v>
      </c>
      <c r="D44" s="230">
        <v>2</v>
      </c>
      <c r="E44" s="232">
        <f t="shared" si="0"/>
        <v>1</v>
      </c>
      <c r="F44" s="233" t="s">
        <v>234</v>
      </c>
    </row>
    <row r="45" spans="1:6" ht="20" x14ac:dyDescent="0.35">
      <c r="A45" s="229" t="s">
        <v>256</v>
      </c>
      <c r="B45" s="230" t="s">
        <v>231</v>
      </c>
      <c r="C45" s="231">
        <v>1</v>
      </c>
      <c r="D45" s="230">
        <v>1</v>
      </c>
      <c r="E45" s="232">
        <f t="shared" si="0"/>
        <v>1</v>
      </c>
      <c r="F45" s="233" t="s">
        <v>234</v>
      </c>
    </row>
    <row r="46" spans="1:6" ht="20" x14ac:dyDescent="0.35">
      <c r="A46" s="229" t="s">
        <v>257</v>
      </c>
      <c r="B46" s="230" t="s">
        <v>231</v>
      </c>
      <c r="C46" s="231">
        <v>8</v>
      </c>
      <c r="D46" s="230">
        <v>14</v>
      </c>
      <c r="E46" s="232">
        <f t="shared" si="0"/>
        <v>1.75</v>
      </c>
      <c r="F46" s="233" t="s">
        <v>234</v>
      </c>
    </row>
    <row r="47" spans="1:6" ht="20.5" thickBot="1" x14ac:dyDescent="0.4">
      <c r="A47" s="237" t="s">
        <v>258</v>
      </c>
      <c r="B47" s="238" t="s">
        <v>231</v>
      </c>
      <c r="C47" s="239">
        <v>208</v>
      </c>
      <c r="D47" s="238">
        <v>263</v>
      </c>
      <c r="E47" s="240">
        <f t="shared" si="0"/>
        <v>1.2644230769230769</v>
      </c>
      <c r="F47" s="241" t="s">
        <v>232</v>
      </c>
    </row>
  </sheetData>
  <mergeCells count="31">
    <mergeCell ref="C17:C18"/>
    <mergeCell ref="D17:D18"/>
    <mergeCell ref="E17:E18"/>
    <mergeCell ref="F17:F18"/>
    <mergeCell ref="C19:C21"/>
    <mergeCell ref="D19:D21"/>
    <mergeCell ref="E19:E21"/>
    <mergeCell ref="F19:F21"/>
    <mergeCell ref="F3:F4"/>
    <mergeCell ref="A5:A21"/>
    <mergeCell ref="B5:B21"/>
    <mergeCell ref="C5:C16"/>
    <mergeCell ref="D8:D9"/>
    <mergeCell ref="E8:E9"/>
    <mergeCell ref="F8:F9"/>
    <mergeCell ref="D10:D11"/>
    <mergeCell ref="E10:E11"/>
    <mergeCell ref="F10:F11"/>
    <mergeCell ref="D12:D13"/>
    <mergeCell ref="E12:E13"/>
    <mergeCell ref="F12:F13"/>
    <mergeCell ref="D15:D16"/>
    <mergeCell ref="E15:E16"/>
    <mergeCell ref="F15:F16"/>
    <mergeCell ref="B2:C2"/>
    <mergeCell ref="D2:E2"/>
    <mergeCell ref="A3:A4"/>
    <mergeCell ref="B3:B4"/>
    <mergeCell ref="C3:C4"/>
    <mergeCell ref="D3:D4"/>
    <mergeCell ref="E3:E4"/>
  </mergeCells>
  <hyperlinks>
    <hyperlink ref="H1" location="índice!A1" display="Volver" xr:uid="{00000000-0004-0000-0C00-000000000000}"/>
    <hyperlink ref="F23" location="índice!A1" display="Volver" xr:uid="{00000000-0004-0000-0C00-000001000000}"/>
  </hyperlink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36"/>
  <sheetViews>
    <sheetView showGridLines="0" workbookViewId="0">
      <selection activeCell="H1" sqref="H1"/>
    </sheetView>
  </sheetViews>
  <sheetFormatPr baseColWidth="10" defaultColWidth="11.453125" defaultRowHeight="14.5" x14ac:dyDescent="0.35"/>
  <cols>
    <col min="1" max="2" width="16.7265625" customWidth="1"/>
    <col min="3" max="3" width="13" customWidth="1"/>
  </cols>
  <sheetData>
    <row r="1" spans="1:8" x14ac:dyDescent="0.35">
      <c r="A1" s="42" t="s">
        <v>259</v>
      </c>
      <c r="H1" s="132" t="s">
        <v>0</v>
      </c>
    </row>
    <row r="2" spans="1:8" ht="26" x14ac:dyDescent="0.35">
      <c r="A2" s="297" t="s">
        <v>156</v>
      </c>
      <c r="B2" s="297" t="s">
        <v>260</v>
      </c>
      <c r="C2" s="297" t="s">
        <v>261</v>
      </c>
      <c r="D2" s="183" t="s">
        <v>262</v>
      </c>
      <c r="E2" s="183" t="s">
        <v>262</v>
      </c>
      <c r="F2" s="183" t="s">
        <v>262</v>
      </c>
      <c r="G2" s="183" t="s">
        <v>262</v>
      </c>
    </row>
    <row r="3" spans="1:8" ht="24" customHeight="1" x14ac:dyDescent="0.35">
      <c r="A3" s="298"/>
      <c r="B3" s="298"/>
      <c r="C3" s="298"/>
      <c r="D3" s="184">
        <v>2020</v>
      </c>
      <c r="E3" s="184">
        <v>2021</v>
      </c>
      <c r="F3" s="184">
        <v>2022</v>
      </c>
      <c r="G3" s="184">
        <v>2023</v>
      </c>
    </row>
    <row r="4" spans="1:8" x14ac:dyDescent="0.35">
      <c r="A4" s="11" t="s">
        <v>162</v>
      </c>
      <c r="B4" s="169">
        <v>0</v>
      </c>
      <c r="C4" s="211">
        <v>22.88</v>
      </c>
      <c r="D4" s="41">
        <v>1</v>
      </c>
      <c r="E4" s="41">
        <v>1</v>
      </c>
      <c r="F4" s="211">
        <v>10.44</v>
      </c>
      <c r="G4" s="211">
        <v>10.44</v>
      </c>
    </row>
    <row r="5" spans="1:8" x14ac:dyDescent="0.35">
      <c r="A5" s="11" t="s">
        <v>5</v>
      </c>
      <c r="B5" s="169">
        <v>2</v>
      </c>
      <c r="C5" s="211">
        <v>49.76</v>
      </c>
      <c r="D5" s="41">
        <v>4</v>
      </c>
      <c r="E5" s="41">
        <v>4</v>
      </c>
      <c r="F5" s="211">
        <v>20.88</v>
      </c>
      <c r="G5" s="211">
        <v>20.88</v>
      </c>
    </row>
    <row r="6" spans="1:8" x14ac:dyDescent="0.35">
      <c r="A6" s="11" t="s">
        <v>163</v>
      </c>
      <c r="B6" s="169">
        <v>0</v>
      </c>
      <c r="C6" s="211">
        <v>23.88</v>
      </c>
      <c r="D6" s="41">
        <v>2</v>
      </c>
      <c r="E6" s="41">
        <v>1</v>
      </c>
      <c r="F6" s="211">
        <v>10.44</v>
      </c>
      <c r="G6" s="211">
        <v>10.44</v>
      </c>
    </row>
    <row r="7" spans="1:8" x14ac:dyDescent="0.35">
      <c r="A7" s="11" t="s">
        <v>165</v>
      </c>
      <c r="B7" s="169">
        <v>0</v>
      </c>
      <c r="C7" s="211">
        <v>56.2</v>
      </c>
      <c r="D7" s="41">
        <v>3</v>
      </c>
      <c r="E7" s="41">
        <v>1</v>
      </c>
      <c r="F7" s="211">
        <v>26.1</v>
      </c>
      <c r="G7" s="211">
        <v>26.1</v>
      </c>
    </row>
    <row r="8" spans="1:8" x14ac:dyDescent="0.35">
      <c r="A8" s="11" t="s">
        <v>11</v>
      </c>
      <c r="B8" s="169">
        <v>3</v>
      </c>
      <c r="C8" s="211">
        <v>40.799999999999997</v>
      </c>
      <c r="D8" s="41">
        <v>4</v>
      </c>
      <c r="E8" s="41">
        <v>2</v>
      </c>
      <c r="F8" s="211">
        <v>17.399999999999999</v>
      </c>
      <c r="G8" s="211">
        <v>17.399999999999999</v>
      </c>
    </row>
    <row r="9" spans="1:8" x14ac:dyDescent="0.35">
      <c r="A9" s="11" t="s">
        <v>13</v>
      </c>
      <c r="B9" s="169">
        <v>0</v>
      </c>
      <c r="C9" s="211">
        <v>62.680000000000007</v>
      </c>
      <c r="D9" s="41">
        <v>4</v>
      </c>
      <c r="E9" s="41">
        <v>3</v>
      </c>
      <c r="F9" s="211">
        <v>27.840000000000003</v>
      </c>
      <c r="G9" s="211">
        <v>27.840000000000003</v>
      </c>
    </row>
    <row r="10" spans="1:8" x14ac:dyDescent="0.35">
      <c r="A10" s="11" t="s">
        <v>15</v>
      </c>
      <c r="B10" s="169">
        <v>0</v>
      </c>
      <c r="C10" s="211">
        <v>36.32</v>
      </c>
      <c r="D10" s="41">
        <v>3</v>
      </c>
      <c r="E10" s="41">
        <v>2</v>
      </c>
      <c r="F10" s="211">
        <v>15.66</v>
      </c>
      <c r="G10" s="211">
        <v>15.66</v>
      </c>
    </row>
    <row r="11" spans="1:8" x14ac:dyDescent="0.35">
      <c r="A11" s="11" t="s">
        <v>167</v>
      </c>
      <c r="B11" s="169">
        <v>4</v>
      </c>
      <c r="C11" s="211">
        <v>36.32</v>
      </c>
      <c r="D11" s="41">
        <v>3</v>
      </c>
      <c r="E11" s="41">
        <v>2</v>
      </c>
      <c r="F11" s="211">
        <v>15.66</v>
      </c>
      <c r="G11" s="211">
        <v>15.66</v>
      </c>
    </row>
    <row r="12" spans="1:8" x14ac:dyDescent="0.35">
      <c r="A12" s="11" t="s">
        <v>168</v>
      </c>
      <c r="B12" s="169">
        <v>0</v>
      </c>
      <c r="C12" s="211">
        <v>23.88</v>
      </c>
      <c r="D12" s="41">
        <v>2</v>
      </c>
      <c r="E12" s="41">
        <v>1</v>
      </c>
      <c r="F12" s="211">
        <v>10.44</v>
      </c>
      <c r="G12" s="211">
        <v>10.44</v>
      </c>
    </row>
    <row r="13" spans="1:8" x14ac:dyDescent="0.35">
      <c r="A13" s="11" t="s">
        <v>169</v>
      </c>
      <c r="B13" s="169">
        <v>0</v>
      </c>
      <c r="C13" s="211">
        <v>37.32</v>
      </c>
      <c r="D13" s="41">
        <v>4</v>
      </c>
      <c r="E13" s="41">
        <v>2</v>
      </c>
      <c r="F13" s="211">
        <v>15.66</v>
      </c>
      <c r="G13" s="211">
        <v>15.66</v>
      </c>
    </row>
    <row r="14" spans="1:8" x14ac:dyDescent="0.35">
      <c r="A14" s="11" t="s">
        <v>17</v>
      </c>
      <c r="B14" s="169">
        <v>0</v>
      </c>
      <c r="C14" s="211">
        <v>38.799999999999997</v>
      </c>
      <c r="D14" s="41">
        <v>3</v>
      </c>
      <c r="E14" s="41">
        <v>1</v>
      </c>
      <c r="F14" s="211">
        <v>17.399999999999999</v>
      </c>
      <c r="G14" s="211">
        <v>17.399999999999999</v>
      </c>
    </row>
    <row r="15" spans="1:8" x14ac:dyDescent="0.35">
      <c r="A15" s="11" t="s">
        <v>170</v>
      </c>
      <c r="B15" s="169">
        <v>0</v>
      </c>
      <c r="C15" s="211">
        <v>29.36</v>
      </c>
      <c r="D15" s="41">
        <v>3</v>
      </c>
      <c r="E15" s="41">
        <v>2</v>
      </c>
      <c r="F15" s="211">
        <v>12.18</v>
      </c>
      <c r="G15" s="211">
        <v>12.18</v>
      </c>
    </row>
    <row r="16" spans="1:8" x14ac:dyDescent="0.35">
      <c r="A16" s="11" t="s">
        <v>171</v>
      </c>
      <c r="B16" s="169">
        <v>1</v>
      </c>
      <c r="C16" s="211">
        <v>47.76</v>
      </c>
      <c r="D16" s="41">
        <v>4</v>
      </c>
      <c r="E16" s="41">
        <v>2</v>
      </c>
      <c r="F16" s="211">
        <v>20.88</v>
      </c>
      <c r="G16" s="211">
        <v>20.88</v>
      </c>
    </row>
    <row r="17" spans="1:7" x14ac:dyDescent="0.35">
      <c r="A17" s="11" t="s">
        <v>19</v>
      </c>
      <c r="B17" s="169">
        <v>0</v>
      </c>
      <c r="C17" s="211">
        <v>93</v>
      </c>
      <c r="D17" s="41">
        <v>5</v>
      </c>
      <c r="E17" s="41">
        <v>1</v>
      </c>
      <c r="F17" s="211">
        <v>43.5</v>
      </c>
      <c r="G17" s="211">
        <v>43.5</v>
      </c>
    </row>
    <row r="18" spans="1:7" x14ac:dyDescent="0.35">
      <c r="A18" s="11" t="s">
        <v>263</v>
      </c>
      <c r="B18" s="169">
        <v>0</v>
      </c>
      <c r="C18" s="211">
        <v>23.88</v>
      </c>
      <c r="D18" s="41">
        <v>2</v>
      </c>
      <c r="E18" s="41">
        <v>1</v>
      </c>
      <c r="F18" s="211">
        <v>10.44</v>
      </c>
      <c r="G18" s="211">
        <v>10.44</v>
      </c>
    </row>
    <row r="19" spans="1:7" x14ac:dyDescent="0.35">
      <c r="A19" s="11" t="s">
        <v>173</v>
      </c>
      <c r="B19" s="169">
        <v>1</v>
      </c>
      <c r="C19" s="211">
        <v>23.88</v>
      </c>
      <c r="D19" s="41">
        <v>2</v>
      </c>
      <c r="E19" s="41">
        <v>1</v>
      </c>
      <c r="F19" s="211">
        <v>10.44</v>
      </c>
      <c r="G19" s="211">
        <v>10.44</v>
      </c>
    </row>
    <row r="20" spans="1:7" x14ac:dyDescent="0.35">
      <c r="A20" s="11" t="s">
        <v>22</v>
      </c>
      <c r="B20" s="169">
        <v>6</v>
      </c>
      <c r="C20" s="211">
        <v>37.32</v>
      </c>
      <c r="D20" s="41">
        <v>4</v>
      </c>
      <c r="E20" s="41">
        <v>2</v>
      </c>
      <c r="F20" s="211">
        <v>15.66</v>
      </c>
      <c r="G20" s="211">
        <v>15.66</v>
      </c>
    </row>
    <row r="21" spans="1:7" x14ac:dyDescent="0.35">
      <c r="A21" s="11" t="s">
        <v>264</v>
      </c>
      <c r="B21" s="169">
        <v>1</v>
      </c>
      <c r="C21" s="211">
        <v>27.36</v>
      </c>
      <c r="D21" s="41">
        <v>2</v>
      </c>
      <c r="E21" s="41">
        <v>1</v>
      </c>
      <c r="F21" s="211">
        <v>12.18</v>
      </c>
      <c r="G21" s="211">
        <v>12.18</v>
      </c>
    </row>
    <row r="22" spans="1:7" x14ac:dyDescent="0.35">
      <c r="A22" s="11" t="s">
        <v>24</v>
      </c>
      <c r="B22" s="169">
        <v>0</v>
      </c>
      <c r="C22" s="211">
        <v>39.799999999999997</v>
      </c>
      <c r="D22" s="41">
        <v>3</v>
      </c>
      <c r="E22" s="41">
        <v>2</v>
      </c>
      <c r="F22" s="211">
        <v>17.399999999999999</v>
      </c>
      <c r="G22" s="211">
        <v>17.399999999999999</v>
      </c>
    </row>
    <row r="23" spans="1:7" x14ac:dyDescent="0.35">
      <c r="A23" s="11" t="s">
        <v>26</v>
      </c>
      <c r="B23" s="169">
        <v>2</v>
      </c>
      <c r="C23" s="211">
        <v>47.76</v>
      </c>
      <c r="D23" s="41">
        <v>4</v>
      </c>
      <c r="E23" s="41">
        <v>2</v>
      </c>
      <c r="F23" s="211">
        <v>20.88</v>
      </c>
      <c r="G23" s="211">
        <v>20.88</v>
      </c>
    </row>
    <row r="24" spans="1:7" x14ac:dyDescent="0.35">
      <c r="A24" s="11" t="s">
        <v>28</v>
      </c>
      <c r="B24" s="169">
        <v>1</v>
      </c>
      <c r="C24" s="211">
        <v>47.76</v>
      </c>
      <c r="D24" s="41">
        <v>4</v>
      </c>
      <c r="E24" s="41">
        <v>2</v>
      </c>
      <c r="F24" s="211">
        <v>20.88</v>
      </c>
      <c r="G24" s="211">
        <v>20.88</v>
      </c>
    </row>
    <row r="25" spans="1:7" x14ac:dyDescent="0.35">
      <c r="A25" s="11" t="s">
        <v>265</v>
      </c>
      <c r="B25" s="169">
        <v>0</v>
      </c>
      <c r="C25" s="211">
        <v>37.32</v>
      </c>
      <c r="D25" s="41">
        <v>4</v>
      </c>
      <c r="E25" s="41">
        <v>2</v>
      </c>
      <c r="F25" s="211">
        <v>15.66</v>
      </c>
      <c r="G25" s="211">
        <v>15.66</v>
      </c>
    </row>
    <row r="26" spans="1:7" x14ac:dyDescent="0.35">
      <c r="A26" s="11" t="s">
        <v>175</v>
      </c>
      <c r="B26" s="169">
        <v>0</v>
      </c>
      <c r="C26" s="211">
        <v>36.32</v>
      </c>
      <c r="D26" s="41">
        <v>3</v>
      </c>
      <c r="E26" s="41">
        <v>2</v>
      </c>
      <c r="F26" s="211">
        <v>15.66</v>
      </c>
      <c r="G26" s="211">
        <v>15.66</v>
      </c>
    </row>
    <row r="27" spans="1:7" x14ac:dyDescent="0.35">
      <c r="A27" s="11" t="s">
        <v>32</v>
      </c>
      <c r="B27" s="169">
        <v>1</v>
      </c>
      <c r="C27" s="211">
        <v>34.32</v>
      </c>
      <c r="D27" s="41">
        <v>2</v>
      </c>
      <c r="E27" s="41">
        <v>1</v>
      </c>
      <c r="F27" s="211">
        <v>15.66</v>
      </c>
      <c r="G27" s="211">
        <v>15.66</v>
      </c>
    </row>
    <row r="28" spans="1:7" x14ac:dyDescent="0.35">
      <c r="A28" s="11" t="s">
        <v>34</v>
      </c>
      <c r="B28" s="169">
        <v>1</v>
      </c>
      <c r="C28" s="211">
        <v>35.32</v>
      </c>
      <c r="D28" s="41">
        <v>3</v>
      </c>
      <c r="E28" s="41">
        <v>1</v>
      </c>
      <c r="F28" s="211">
        <v>15.66</v>
      </c>
      <c r="G28" s="211">
        <v>15.66</v>
      </c>
    </row>
    <row r="29" spans="1:7" ht="37.5" x14ac:dyDescent="0.35">
      <c r="A29" s="11" t="s">
        <v>266</v>
      </c>
      <c r="B29" s="169">
        <v>0</v>
      </c>
      <c r="C29" s="211">
        <v>13.439999999999998</v>
      </c>
      <c r="D29" s="41">
        <v>2</v>
      </c>
      <c r="E29" s="41">
        <v>1</v>
      </c>
      <c r="F29" s="211">
        <v>5.22</v>
      </c>
      <c r="G29" s="211">
        <v>5.22</v>
      </c>
    </row>
    <row r="30" spans="1:7" x14ac:dyDescent="0.35">
      <c r="A30" s="11" t="s">
        <v>50</v>
      </c>
      <c r="B30" s="169">
        <v>0</v>
      </c>
      <c r="C30" s="211">
        <v>36.32</v>
      </c>
      <c r="D30" s="41">
        <v>3</v>
      </c>
      <c r="E30" s="41">
        <v>2</v>
      </c>
      <c r="F30" s="211">
        <v>15.66</v>
      </c>
      <c r="G30" s="211">
        <v>15.66</v>
      </c>
    </row>
    <row r="31" spans="1:7" x14ac:dyDescent="0.35">
      <c r="A31" s="11" t="s">
        <v>52</v>
      </c>
      <c r="B31" s="169">
        <v>1</v>
      </c>
      <c r="C31" s="211">
        <v>32.840000000000003</v>
      </c>
      <c r="D31" s="41">
        <v>3</v>
      </c>
      <c r="E31" s="41">
        <v>2</v>
      </c>
      <c r="F31" s="211">
        <v>13.920000000000002</v>
      </c>
      <c r="G31" s="211">
        <v>13.920000000000002</v>
      </c>
    </row>
    <row r="32" spans="1:7" x14ac:dyDescent="0.35">
      <c r="A32" s="11" t="s">
        <v>37</v>
      </c>
      <c r="B32" s="169">
        <v>4</v>
      </c>
      <c r="C32" s="211">
        <v>41.32</v>
      </c>
      <c r="D32" s="41">
        <v>6</v>
      </c>
      <c r="E32" s="41">
        <v>4</v>
      </c>
      <c r="F32" s="211">
        <v>15.66</v>
      </c>
      <c r="G32" s="211">
        <v>15.66</v>
      </c>
    </row>
    <row r="33" spans="1:7" x14ac:dyDescent="0.35">
      <c r="A33" s="11" t="s">
        <v>190</v>
      </c>
      <c r="B33" s="169">
        <v>0</v>
      </c>
      <c r="C33" s="211">
        <v>37.32</v>
      </c>
      <c r="D33" s="41">
        <v>4</v>
      </c>
      <c r="E33" s="41">
        <v>2</v>
      </c>
      <c r="F33" s="211">
        <v>15.66</v>
      </c>
      <c r="G33" s="211">
        <v>15.66</v>
      </c>
    </row>
    <row r="34" spans="1:7" x14ac:dyDescent="0.35">
      <c r="A34" s="11" t="s">
        <v>267</v>
      </c>
      <c r="B34" s="169">
        <v>0</v>
      </c>
      <c r="C34" s="211">
        <v>22.88</v>
      </c>
      <c r="D34" s="41">
        <v>1</v>
      </c>
      <c r="E34" s="41">
        <v>1</v>
      </c>
      <c r="F34" s="211">
        <v>10.44</v>
      </c>
      <c r="G34" s="211">
        <v>10.44</v>
      </c>
    </row>
    <row r="35" spans="1:7" x14ac:dyDescent="0.35">
      <c r="A35" s="11" t="s">
        <v>178</v>
      </c>
      <c r="B35" s="169">
        <v>0</v>
      </c>
      <c r="C35" s="211">
        <v>25.88</v>
      </c>
      <c r="D35" s="41">
        <v>3</v>
      </c>
      <c r="E35" s="41">
        <v>2</v>
      </c>
      <c r="F35" s="211">
        <v>10.44</v>
      </c>
      <c r="G35" s="211">
        <v>10.44</v>
      </c>
    </row>
    <row r="36" spans="1:7" ht="26" x14ac:dyDescent="0.35">
      <c r="A36" s="170" t="s">
        <v>268</v>
      </c>
      <c r="B36" s="170">
        <f t="shared" ref="B36:G36" si="0">SUM(B4:B35)</f>
        <v>28</v>
      </c>
      <c r="C36" s="170">
        <f t="shared" si="0"/>
        <v>1200.0000000000002</v>
      </c>
      <c r="D36" s="170">
        <f t="shared" si="0"/>
        <v>100</v>
      </c>
      <c r="E36" s="170">
        <f t="shared" si="0"/>
        <v>56</v>
      </c>
      <c r="F36" s="170">
        <f t="shared" si="0"/>
        <v>522.00000000000023</v>
      </c>
      <c r="G36" s="170">
        <f t="shared" si="0"/>
        <v>522.00000000000023</v>
      </c>
    </row>
  </sheetData>
  <mergeCells count="3">
    <mergeCell ref="A2:A3"/>
    <mergeCell ref="B2:B3"/>
    <mergeCell ref="C2:C3"/>
  </mergeCells>
  <hyperlinks>
    <hyperlink ref="H1" location="índice!A1" display="Volver"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7"/>
  <sheetViews>
    <sheetView showGridLines="0" workbookViewId="0">
      <selection activeCell="H1" sqref="H1"/>
    </sheetView>
  </sheetViews>
  <sheetFormatPr baseColWidth="10" defaultColWidth="11.453125" defaultRowHeight="14.5" x14ac:dyDescent="0.35"/>
  <cols>
    <col min="1" max="1" width="14.1796875" customWidth="1"/>
    <col min="2" max="2" width="24.1796875" customWidth="1"/>
    <col min="3" max="3" width="12.26953125" customWidth="1"/>
  </cols>
  <sheetData>
    <row r="1" spans="1:8" x14ac:dyDescent="0.35">
      <c r="A1" s="44" t="s">
        <v>269</v>
      </c>
      <c r="H1" s="132" t="s">
        <v>0</v>
      </c>
    </row>
    <row r="2" spans="1:8" ht="28.5" customHeight="1" x14ac:dyDescent="0.35">
      <c r="A2" s="297" t="s">
        <v>156</v>
      </c>
      <c r="B2" s="297" t="s">
        <v>270</v>
      </c>
      <c r="C2" s="297" t="s">
        <v>261</v>
      </c>
      <c r="D2" s="183" t="s">
        <v>262</v>
      </c>
      <c r="E2" s="183" t="s">
        <v>262</v>
      </c>
      <c r="F2" s="183" t="s">
        <v>262</v>
      </c>
      <c r="G2" s="183" t="s">
        <v>262</v>
      </c>
    </row>
    <row r="3" spans="1:8" x14ac:dyDescent="0.35">
      <c r="A3" s="298"/>
      <c r="B3" s="298"/>
      <c r="C3" s="298"/>
      <c r="D3" s="184">
        <v>2020</v>
      </c>
      <c r="E3" s="184">
        <v>2021</v>
      </c>
      <c r="F3" s="184">
        <v>2022</v>
      </c>
      <c r="G3" s="184">
        <v>2023</v>
      </c>
    </row>
    <row r="4" spans="1:8" x14ac:dyDescent="0.35">
      <c r="A4" s="11" t="s">
        <v>162</v>
      </c>
      <c r="B4" s="55">
        <v>1</v>
      </c>
      <c r="C4" s="41">
        <v>8</v>
      </c>
      <c r="D4" s="41">
        <v>0</v>
      </c>
      <c r="E4" s="41"/>
      <c r="F4" s="41">
        <v>4</v>
      </c>
      <c r="G4" s="41">
        <v>4</v>
      </c>
    </row>
    <row r="5" spans="1:8" x14ac:dyDescent="0.35">
      <c r="A5" s="11" t="s">
        <v>5</v>
      </c>
      <c r="B5" s="55">
        <v>0</v>
      </c>
      <c r="C5" s="41">
        <v>14</v>
      </c>
      <c r="D5" s="41">
        <v>2</v>
      </c>
      <c r="E5" s="41">
        <v>2</v>
      </c>
      <c r="F5" s="41">
        <v>5</v>
      </c>
      <c r="G5" s="41">
        <v>5</v>
      </c>
    </row>
    <row r="6" spans="1:8" x14ac:dyDescent="0.35">
      <c r="A6" s="11" t="s">
        <v>163</v>
      </c>
      <c r="B6" s="55">
        <v>0</v>
      </c>
      <c r="C6" s="41">
        <v>9</v>
      </c>
      <c r="D6" s="41">
        <v>1</v>
      </c>
      <c r="E6" s="41"/>
      <c r="F6" s="41">
        <v>4</v>
      </c>
      <c r="G6" s="41">
        <v>4</v>
      </c>
    </row>
    <row r="7" spans="1:8" x14ac:dyDescent="0.35">
      <c r="A7" s="11" t="s">
        <v>165</v>
      </c>
      <c r="B7" s="55">
        <v>0</v>
      </c>
      <c r="C7" s="41">
        <v>8</v>
      </c>
      <c r="D7" s="41">
        <v>0</v>
      </c>
      <c r="E7" s="41"/>
      <c r="F7" s="41">
        <v>4</v>
      </c>
      <c r="G7" s="41">
        <v>4</v>
      </c>
    </row>
    <row r="8" spans="1:8" x14ac:dyDescent="0.35">
      <c r="A8" s="11" t="s">
        <v>11</v>
      </c>
      <c r="B8" s="55">
        <v>0</v>
      </c>
      <c r="C8" s="41">
        <v>11</v>
      </c>
      <c r="D8" s="41">
        <v>2</v>
      </c>
      <c r="E8" s="41">
        <v>1</v>
      </c>
      <c r="F8" s="41">
        <v>4</v>
      </c>
      <c r="G8" s="41">
        <v>4</v>
      </c>
    </row>
    <row r="9" spans="1:8" x14ac:dyDescent="0.35">
      <c r="A9" s="11" t="s">
        <v>13</v>
      </c>
      <c r="B9" s="55">
        <v>1</v>
      </c>
      <c r="C9" s="41">
        <v>13</v>
      </c>
      <c r="D9" s="41">
        <v>1</v>
      </c>
      <c r="E9" s="41">
        <v>2</v>
      </c>
      <c r="F9" s="41">
        <v>5</v>
      </c>
      <c r="G9" s="41">
        <v>5</v>
      </c>
    </row>
    <row r="10" spans="1:8" x14ac:dyDescent="0.35">
      <c r="A10" s="11" t="s">
        <v>15</v>
      </c>
      <c r="B10" s="55">
        <v>0</v>
      </c>
      <c r="C10" s="41">
        <v>10</v>
      </c>
      <c r="D10" s="41">
        <v>1</v>
      </c>
      <c r="E10" s="41">
        <v>1</v>
      </c>
      <c r="F10" s="41">
        <v>4</v>
      </c>
      <c r="G10" s="41">
        <v>4</v>
      </c>
    </row>
    <row r="11" spans="1:8" x14ac:dyDescent="0.35">
      <c r="A11" s="11" t="s">
        <v>167</v>
      </c>
      <c r="B11" s="55">
        <v>0</v>
      </c>
      <c r="C11" s="41">
        <v>9</v>
      </c>
      <c r="D11" s="41">
        <v>1</v>
      </c>
      <c r="E11" s="41"/>
      <c r="F11" s="41">
        <v>4</v>
      </c>
      <c r="G11" s="41">
        <v>4</v>
      </c>
    </row>
    <row r="12" spans="1:8" x14ac:dyDescent="0.35">
      <c r="A12" s="11" t="s">
        <v>168</v>
      </c>
      <c r="B12" s="55">
        <v>0</v>
      </c>
      <c r="C12" s="41">
        <v>8</v>
      </c>
      <c r="D12" s="41">
        <v>0</v>
      </c>
      <c r="E12" s="41"/>
      <c r="F12" s="41">
        <v>4</v>
      </c>
      <c r="G12" s="41">
        <v>4</v>
      </c>
    </row>
    <row r="13" spans="1:8" x14ac:dyDescent="0.35">
      <c r="A13" s="11" t="s">
        <v>169</v>
      </c>
      <c r="B13" s="55">
        <v>0</v>
      </c>
      <c r="C13" s="41">
        <v>13</v>
      </c>
      <c r="D13" s="41">
        <v>2</v>
      </c>
      <c r="E13" s="41">
        <v>1</v>
      </c>
      <c r="F13" s="41">
        <v>5</v>
      </c>
      <c r="G13" s="41">
        <v>5</v>
      </c>
    </row>
    <row r="14" spans="1:8" x14ac:dyDescent="0.35">
      <c r="A14" s="11" t="s">
        <v>17</v>
      </c>
      <c r="B14" s="55">
        <v>0</v>
      </c>
      <c r="C14" s="41">
        <v>9</v>
      </c>
      <c r="D14" s="41">
        <v>1</v>
      </c>
      <c r="E14" s="41"/>
      <c r="F14" s="41">
        <v>4</v>
      </c>
      <c r="G14" s="41">
        <v>4</v>
      </c>
    </row>
    <row r="15" spans="1:8" x14ac:dyDescent="0.35">
      <c r="A15" s="11" t="s">
        <v>170</v>
      </c>
      <c r="B15" s="55">
        <v>0</v>
      </c>
      <c r="C15" s="41">
        <v>9</v>
      </c>
      <c r="D15" s="41">
        <v>1</v>
      </c>
      <c r="E15" s="41"/>
      <c r="F15" s="41">
        <v>4</v>
      </c>
      <c r="G15" s="41">
        <v>4</v>
      </c>
    </row>
    <row r="16" spans="1:8" x14ac:dyDescent="0.35">
      <c r="A16" s="11" t="s">
        <v>171</v>
      </c>
      <c r="B16" s="55">
        <v>0</v>
      </c>
      <c r="C16" s="41">
        <v>13</v>
      </c>
      <c r="D16" s="41">
        <v>2</v>
      </c>
      <c r="E16" s="41">
        <v>1</v>
      </c>
      <c r="F16" s="41">
        <v>5</v>
      </c>
      <c r="G16" s="41">
        <v>5</v>
      </c>
    </row>
    <row r="17" spans="1:7" x14ac:dyDescent="0.35">
      <c r="A17" s="11" t="s">
        <v>19</v>
      </c>
      <c r="B17" s="55">
        <v>0</v>
      </c>
      <c r="C17" s="41">
        <v>14</v>
      </c>
      <c r="D17" s="41">
        <v>1</v>
      </c>
      <c r="E17" s="41">
        <v>3</v>
      </c>
      <c r="F17" s="41">
        <v>5</v>
      </c>
      <c r="G17" s="41">
        <v>5</v>
      </c>
    </row>
    <row r="18" spans="1:7" x14ac:dyDescent="0.35">
      <c r="A18" s="11" t="s">
        <v>263</v>
      </c>
      <c r="B18" s="55">
        <v>1</v>
      </c>
      <c r="C18" s="41">
        <v>8</v>
      </c>
      <c r="D18" s="41">
        <v>0</v>
      </c>
      <c r="E18" s="41"/>
      <c r="F18" s="41">
        <v>4</v>
      </c>
      <c r="G18" s="41">
        <v>4</v>
      </c>
    </row>
    <row r="19" spans="1:7" x14ac:dyDescent="0.35">
      <c r="A19" s="11" t="s">
        <v>173</v>
      </c>
      <c r="B19" s="55">
        <v>0</v>
      </c>
      <c r="C19" s="41">
        <v>9</v>
      </c>
      <c r="D19" s="41">
        <v>1</v>
      </c>
      <c r="E19" s="41"/>
      <c r="F19" s="41">
        <v>4</v>
      </c>
      <c r="G19" s="41">
        <v>4</v>
      </c>
    </row>
    <row r="20" spans="1:7" x14ac:dyDescent="0.35">
      <c r="A20" s="11" t="s">
        <v>22</v>
      </c>
      <c r="B20" s="55">
        <v>0</v>
      </c>
      <c r="C20" s="41">
        <v>12</v>
      </c>
      <c r="D20" s="41">
        <v>1</v>
      </c>
      <c r="E20" s="41">
        <v>1</v>
      </c>
      <c r="F20" s="41">
        <v>5</v>
      </c>
      <c r="G20" s="41">
        <v>5</v>
      </c>
    </row>
    <row r="21" spans="1:7" x14ac:dyDescent="0.35">
      <c r="A21" s="11" t="s">
        <v>264</v>
      </c>
      <c r="B21" s="55">
        <v>0</v>
      </c>
      <c r="C21" s="41">
        <v>9</v>
      </c>
      <c r="D21" s="41">
        <v>1</v>
      </c>
      <c r="E21" s="41"/>
      <c r="F21" s="41">
        <v>4</v>
      </c>
      <c r="G21" s="41">
        <v>4</v>
      </c>
    </row>
    <row r="22" spans="1:7" x14ac:dyDescent="0.35">
      <c r="A22" s="11" t="s">
        <v>24</v>
      </c>
      <c r="B22" s="55">
        <v>1</v>
      </c>
      <c r="C22" s="41">
        <v>11</v>
      </c>
      <c r="D22" s="41">
        <v>2</v>
      </c>
      <c r="E22" s="41">
        <v>1</v>
      </c>
      <c r="F22" s="41">
        <v>4</v>
      </c>
      <c r="G22" s="41">
        <v>4</v>
      </c>
    </row>
    <row r="23" spans="1:7" x14ac:dyDescent="0.35">
      <c r="A23" s="11" t="s">
        <v>26</v>
      </c>
      <c r="B23" s="55">
        <v>0</v>
      </c>
      <c r="C23" s="41">
        <v>12</v>
      </c>
      <c r="D23" s="41">
        <v>1</v>
      </c>
      <c r="E23" s="41">
        <v>1</v>
      </c>
      <c r="F23" s="41">
        <v>5</v>
      </c>
      <c r="G23" s="41">
        <v>5</v>
      </c>
    </row>
    <row r="24" spans="1:7" x14ac:dyDescent="0.35">
      <c r="A24" s="11" t="s">
        <v>28</v>
      </c>
      <c r="B24" s="55">
        <v>0</v>
      </c>
      <c r="C24" s="41">
        <v>13</v>
      </c>
      <c r="D24" s="41">
        <v>2</v>
      </c>
      <c r="E24" s="41">
        <v>1</v>
      </c>
      <c r="F24" s="41">
        <v>5</v>
      </c>
      <c r="G24" s="41">
        <v>5</v>
      </c>
    </row>
    <row r="25" spans="1:7" ht="25" x14ac:dyDescent="0.35">
      <c r="A25" s="11" t="s">
        <v>265</v>
      </c>
      <c r="B25" s="55">
        <v>0</v>
      </c>
      <c r="C25" s="41">
        <v>11</v>
      </c>
      <c r="D25" s="41">
        <v>2</v>
      </c>
      <c r="E25" s="41">
        <v>1</v>
      </c>
      <c r="F25" s="41">
        <v>4</v>
      </c>
      <c r="G25" s="41">
        <v>4</v>
      </c>
    </row>
    <row r="26" spans="1:7" x14ac:dyDescent="0.35">
      <c r="A26" s="11" t="s">
        <v>175</v>
      </c>
      <c r="B26" s="55">
        <v>0</v>
      </c>
      <c r="C26" s="41">
        <v>9</v>
      </c>
      <c r="D26" s="41">
        <v>1</v>
      </c>
      <c r="E26" s="41"/>
      <c r="F26" s="41">
        <v>4</v>
      </c>
      <c r="G26" s="41">
        <v>4</v>
      </c>
    </row>
    <row r="27" spans="1:7" x14ac:dyDescent="0.35">
      <c r="A27" s="11" t="s">
        <v>32</v>
      </c>
      <c r="B27" s="55">
        <v>0</v>
      </c>
      <c r="C27" s="41">
        <v>8</v>
      </c>
      <c r="D27" s="41">
        <v>0</v>
      </c>
      <c r="E27" s="41"/>
      <c r="F27" s="41">
        <v>4</v>
      </c>
      <c r="G27" s="41">
        <v>4</v>
      </c>
    </row>
    <row r="28" spans="1:7" x14ac:dyDescent="0.35">
      <c r="A28" s="11" t="s">
        <v>34</v>
      </c>
      <c r="B28" s="55">
        <v>0</v>
      </c>
      <c r="C28" s="41">
        <v>8</v>
      </c>
      <c r="D28" s="41">
        <v>0</v>
      </c>
      <c r="E28" s="41"/>
      <c r="F28" s="41">
        <v>4</v>
      </c>
      <c r="G28" s="41">
        <v>4</v>
      </c>
    </row>
    <row r="29" spans="1:7" ht="37.5" x14ac:dyDescent="0.35">
      <c r="A29" s="11" t="s">
        <v>266</v>
      </c>
      <c r="B29" s="55">
        <v>0</v>
      </c>
      <c r="C29" s="41">
        <v>8</v>
      </c>
      <c r="D29" s="41">
        <v>0</v>
      </c>
      <c r="E29" s="41"/>
      <c r="F29" s="41">
        <v>4</v>
      </c>
      <c r="G29" s="41">
        <v>4</v>
      </c>
    </row>
    <row r="30" spans="1:7" x14ac:dyDescent="0.35">
      <c r="A30" s="11" t="s">
        <v>50</v>
      </c>
      <c r="B30" s="55">
        <v>0</v>
      </c>
      <c r="C30" s="41">
        <v>10</v>
      </c>
      <c r="D30" s="41">
        <v>0</v>
      </c>
      <c r="E30" s="41">
        <v>1</v>
      </c>
      <c r="F30" s="41">
        <v>4</v>
      </c>
      <c r="G30" s="41">
        <v>5</v>
      </c>
    </row>
    <row r="31" spans="1:7" x14ac:dyDescent="0.35">
      <c r="A31" s="11" t="s">
        <v>52</v>
      </c>
      <c r="B31" s="55">
        <v>0</v>
      </c>
      <c r="C31" s="41">
        <v>9</v>
      </c>
      <c r="D31" s="41">
        <v>1</v>
      </c>
      <c r="E31" s="41"/>
      <c r="F31" s="41">
        <v>4</v>
      </c>
      <c r="G31" s="41">
        <v>4</v>
      </c>
    </row>
    <row r="32" spans="1:7" x14ac:dyDescent="0.35">
      <c r="A32" s="11" t="s">
        <v>37</v>
      </c>
      <c r="B32" s="55">
        <v>0</v>
      </c>
      <c r="C32" s="41">
        <v>11</v>
      </c>
      <c r="D32" s="41">
        <v>2</v>
      </c>
      <c r="E32" s="41">
        <v>1</v>
      </c>
      <c r="F32" s="41">
        <v>4</v>
      </c>
      <c r="G32" s="41">
        <v>4</v>
      </c>
    </row>
    <row r="33" spans="1:7" x14ac:dyDescent="0.35">
      <c r="A33" s="11" t="s">
        <v>190</v>
      </c>
      <c r="B33" s="55">
        <v>1</v>
      </c>
      <c r="C33" s="41">
        <v>8</v>
      </c>
      <c r="D33" s="41">
        <v>0</v>
      </c>
      <c r="E33" s="41"/>
      <c r="F33" s="41">
        <v>4</v>
      </c>
      <c r="G33" s="41">
        <v>4</v>
      </c>
    </row>
    <row r="34" spans="1:7" x14ac:dyDescent="0.35">
      <c r="A34" s="11" t="s">
        <v>267</v>
      </c>
      <c r="B34" s="55">
        <v>0</v>
      </c>
      <c r="C34" s="41">
        <v>8</v>
      </c>
      <c r="D34" s="41">
        <v>0</v>
      </c>
      <c r="E34" s="41"/>
      <c r="F34" s="41">
        <v>4</v>
      </c>
      <c r="G34" s="41">
        <v>4</v>
      </c>
    </row>
    <row r="35" spans="1:7" x14ac:dyDescent="0.35">
      <c r="A35" s="11" t="s">
        <v>178</v>
      </c>
      <c r="B35" s="55">
        <v>0</v>
      </c>
      <c r="C35" s="41">
        <v>8</v>
      </c>
      <c r="D35" s="41">
        <v>0</v>
      </c>
      <c r="E35" s="41"/>
      <c r="F35" s="41">
        <v>4</v>
      </c>
      <c r="G35" s="41">
        <v>4</v>
      </c>
    </row>
    <row r="36" spans="1:7" x14ac:dyDescent="0.35">
      <c r="A36" s="170" t="s">
        <v>42</v>
      </c>
      <c r="B36" s="170">
        <f>SUM(B4:B35)</f>
        <v>5</v>
      </c>
      <c r="C36" s="171">
        <v>320</v>
      </c>
      <c r="D36" s="171">
        <f>SUM(D4:D35)</f>
        <v>29</v>
      </c>
      <c r="E36" s="171">
        <f t="shared" ref="E36:G36" si="0">SUM(E4:E35)</f>
        <v>18</v>
      </c>
      <c r="F36" s="171">
        <f t="shared" si="0"/>
        <v>136</v>
      </c>
      <c r="G36" s="171">
        <f t="shared" si="0"/>
        <v>137</v>
      </c>
    </row>
    <row r="37" spans="1:7" x14ac:dyDescent="0.35">
      <c r="A37" s="195"/>
      <c r="B37" s="195"/>
      <c r="C37" s="176"/>
      <c r="D37" s="195"/>
      <c r="E37" s="195"/>
      <c r="F37" s="195"/>
      <c r="G37" s="195"/>
    </row>
  </sheetData>
  <mergeCells count="3">
    <mergeCell ref="A2:A3"/>
    <mergeCell ref="B2:B3"/>
    <mergeCell ref="C2:C3"/>
  </mergeCells>
  <hyperlinks>
    <hyperlink ref="H1" location="índice!A1" display="Volver"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7"/>
  <sheetViews>
    <sheetView showGridLines="0" zoomScale="80" zoomScaleNormal="80" workbookViewId="0">
      <selection activeCell="I2" sqref="I2"/>
    </sheetView>
  </sheetViews>
  <sheetFormatPr baseColWidth="10" defaultColWidth="11.453125" defaultRowHeight="14.5" x14ac:dyDescent="0.35"/>
  <cols>
    <col min="1" max="1" width="18.1796875" customWidth="1"/>
    <col min="2" max="2" width="16" customWidth="1"/>
    <col min="3" max="3" width="17.7265625" customWidth="1"/>
  </cols>
  <sheetData>
    <row r="1" spans="1:9" x14ac:dyDescent="0.35">
      <c r="A1" s="44" t="s">
        <v>271</v>
      </c>
      <c r="B1" s="44"/>
      <c r="C1" s="42"/>
      <c r="D1" s="42"/>
      <c r="E1" s="42"/>
      <c r="F1" s="42"/>
      <c r="G1" s="42"/>
    </row>
    <row r="2" spans="1:9" ht="34.5" customHeight="1" x14ac:dyDescent="0.35">
      <c r="A2" s="297" t="s">
        <v>156</v>
      </c>
      <c r="B2" s="297" t="s">
        <v>272</v>
      </c>
      <c r="C2" s="297" t="s">
        <v>261</v>
      </c>
      <c r="D2" s="183" t="s">
        <v>262</v>
      </c>
      <c r="E2" s="183" t="s">
        <v>262</v>
      </c>
      <c r="F2" s="183" t="s">
        <v>262</v>
      </c>
      <c r="G2" s="183" t="s">
        <v>262</v>
      </c>
      <c r="I2" s="132" t="s">
        <v>0</v>
      </c>
    </row>
    <row r="3" spans="1:9" x14ac:dyDescent="0.35">
      <c r="A3" s="298"/>
      <c r="B3" s="298"/>
      <c r="C3" s="298"/>
      <c r="D3" s="184">
        <v>2020</v>
      </c>
      <c r="E3" s="184">
        <v>2021</v>
      </c>
      <c r="F3" s="184">
        <v>2022</v>
      </c>
      <c r="G3" s="184">
        <v>2023</v>
      </c>
    </row>
    <row r="4" spans="1:9" x14ac:dyDescent="0.35">
      <c r="A4" s="11" t="s">
        <v>162</v>
      </c>
      <c r="B4" s="195"/>
      <c r="C4" s="41">
        <v>108</v>
      </c>
      <c r="D4" s="212">
        <v>12</v>
      </c>
      <c r="E4" s="41"/>
      <c r="F4" s="41">
        <v>48</v>
      </c>
      <c r="G4" s="41">
        <v>48</v>
      </c>
    </row>
    <row r="5" spans="1:9" x14ac:dyDescent="0.35">
      <c r="A5" s="11" t="s">
        <v>5</v>
      </c>
      <c r="B5" s="11"/>
      <c r="C5" s="41">
        <v>128</v>
      </c>
      <c r="D5" s="212">
        <v>15</v>
      </c>
      <c r="E5" s="41">
        <v>13</v>
      </c>
      <c r="F5" s="41">
        <v>50</v>
      </c>
      <c r="G5" s="41">
        <v>50</v>
      </c>
      <c r="H5" s="11"/>
    </row>
    <row r="6" spans="1:9" x14ac:dyDescent="0.35">
      <c r="A6" s="11" t="s">
        <v>163</v>
      </c>
      <c r="B6" s="11"/>
      <c r="C6" s="41">
        <v>108</v>
      </c>
      <c r="D6" s="212">
        <v>12</v>
      </c>
      <c r="E6" s="41"/>
      <c r="F6" s="41">
        <v>48</v>
      </c>
      <c r="G6" s="41">
        <v>48</v>
      </c>
      <c r="H6" s="11"/>
    </row>
    <row r="7" spans="1:9" x14ac:dyDescent="0.35">
      <c r="A7" s="11" t="s">
        <v>165</v>
      </c>
      <c r="B7" s="11"/>
      <c r="C7" s="41">
        <v>108</v>
      </c>
      <c r="D7" s="212">
        <v>12</v>
      </c>
      <c r="E7" s="41"/>
      <c r="F7" s="41">
        <v>48</v>
      </c>
      <c r="G7" s="41">
        <v>48</v>
      </c>
      <c r="H7" s="11"/>
    </row>
    <row r="8" spans="1:9" x14ac:dyDescent="0.35">
      <c r="A8" s="11" t="s">
        <v>11</v>
      </c>
      <c r="B8" s="11"/>
      <c r="C8" s="41">
        <v>108</v>
      </c>
      <c r="D8" s="212">
        <v>12</v>
      </c>
      <c r="E8" s="41"/>
      <c r="F8" s="41">
        <v>48</v>
      </c>
      <c r="G8" s="41">
        <v>48</v>
      </c>
      <c r="H8" s="11"/>
    </row>
    <row r="9" spans="1:9" x14ac:dyDescent="0.35">
      <c r="A9" s="11" t="s">
        <v>13</v>
      </c>
      <c r="B9" s="11"/>
      <c r="C9" s="41">
        <v>108</v>
      </c>
      <c r="D9" s="212">
        <v>12</v>
      </c>
      <c r="E9" s="41"/>
      <c r="F9" s="41">
        <v>48</v>
      </c>
      <c r="G9" s="41">
        <v>48</v>
      </c>
      <c r="H9" s="11"/>
    </row>
    <row r="10" spans="1:9" x14ac:dyDescent="0.35">
      <c r="A10" s="11" t="s">
        <v>15</v>
      </c>
      <c r="B10" s="11"/>
      <c r="C10" s="41">
        <v>108</v>
      </c>
      <c r="D10" s="212">
        <v>12</v>
      </c>
      <c r="E10" s="41"/>
      <c r="F10" s="41">
        <v>48</v>
      </c>
      <c r="G10" s="41">
        <v>48</v>
      </c>
      <c r="H10" s="11"/>
    </row>
    <row r="11" spans="1:9" x14ac:dyDescent="0.35">
      <c r="A11" s="11" t="s">
        <v>167</v>
      </c>
      <c r="B11" s="11"/>
      <c r="C11" s="41">
        <v>121</v>
      </c>
      <c r="D11" s="212">
        <v>12</v>
      </c>
      <c r="E11" s="41">
        <v>13</v>
      </c>
      <c r="F11" s="41">
        <v>48</v>
      </c>
      <c r="G11" s="41">
        <v>48</v>
      </c>
      <c r="H11" s="11"/>
    </row>
    <row r="12" spans="1:9" x14ac:dyDescent="0.35">
      <c r="A12" s="11" t="s">
        <v>168</v>
      </c>
      <c r="B12" s="11"/>
      <c r="C12" s="41">
        <v>108</v>
      </c>
      <c r="D12" s="212">
        <v>12</v>
      </c>
      <c r="E12" s="41"/>
      <c r="F12" s="41">
        <v>48</v>
      </c>
      <c r="G12" s="41">
        <v>48</v>
      </c>
      <c r="H12" s="11"/>
    </row>
    <row r="13" spans="1:9" x14ac:dyDescent="0.35">
      <c r="A13" s="11" t="s">
        <v>169</v>
      </c>
      <c r="B13" s="11"/>
      <c r="C13" s="41">
        <v>108</v>
      </c>
      <c r="D13" s="212">
        <v>12</v>
      </c>
      <c r="E13" s="41"/>
      <c r="F13" s="41">
        <v>48</v>
      </c>
      <c r="G13" s="41">
        <v>48</v>
      </c>
      <c r="H13" s="11"/>
    </row>
    <row r="14" spans="1:9" x14ac:dyDescent="0.35">
      <c r="A14" s="11" t="s">
        <v>17</v>
      </c>
      <c r="B14" s="11"/>
      <c r="C14" s="41">
        <v>117</v>
      </c>
      <c r="D14" s="212">
        <v>12</v>
      </c>
      <c r="E14" s="41">
        <v>9</v>
      </c>
      <c r="F14" s="41">
        <v>48</v>
      </c>
      <c r="G14" s="41">
        <v>48</v>
      </c>
      <c r="H14" s="11"/>
    </row>
    <row r="15" spans="1:9" x14ac:dyDescent="0.35">
      <c r="A15" s="11" t="s">
        <v>170</v>
      </c>
      <c r="B15" s="11"/>
      <c r="C15" s="41">
        <v>121</v>
      </c>
      <c r="D15" s="212">
        <v>12</v>
      </c>
      <c r="E15" s="41">
        <v>13</v>
      </c>
      <c r="F15" s="41">
        <v>48</v>
      </c>
      <c r="G15" s="41">
        <v>48</v>
      </c>
      <c r="H15" s="11"/>
    </row>
    <row r="16" spans="1:9" x14ac:dyDescent="0.35">
      <c r="A16" s="11" t="s">
        <v>171</v>
      </c>
      <c r="B16" s="11"/>
      <c r="C16" s="41">
        <v>121</v>
      </c>
      <c r="D16" s="212">
        <v>12</v>
      </c>
      <c r="E16" s="41">
        <v>13</v>
      </c>
      <c r="F16" s="41">
        <v>48</v>
      </c>
      <c r="G16" s="41">
        <v>48</v>
      </c>
      <c r="H16" s="11"/>
    </row>
    <row r="17" spans="1:8" x14ac:dyDescent="0.35">
      <c r="A17" s="11" t="s">
        <v>19</v>
      </c>
      <c r="B17" s="11"/>
      <c r="C17" s="41">
        <v>114</v>
      </c>
      <c r="D17" s="212">
        <v>15</v>
      </c>
      <c r="E17" s="41"/>
      <c r="F17" s="41">
        <v>49</v>
      </c>
      <c r="G17" s="41">
        <v>50</v>
      </c>
      <c r="H17" s="11"/>
    </row>
    <row r="18" spans="1:8" x14ac:dyDescent="0.35">
      <c r="A18" s="11" t="s">
        <v>263</v>
      </c>
      <c r="B18" s="11"/>
      <c r="C18" s="41">
        <v>108</v>
      </c>
      <c r="D18" s="212">
        <v>12</v>
      </c>
      <c r="E18" s="41"/>
      <c r="F18" s="41">
        <v>48</v>
      </c>
      <c r="G18" s="41">
        <v>48</v>
      </c>
      <c r="H18" s="11"/>
    </row>
    <row r="19" spans="1:8" x14ac:dyDescent="0.35">
      <c r="A19" s="11" t="s">
        <v>173</v>
      </c>
      <c r="B19" s="11"/>
      <c r="C19" s="41">
        <v>108</v>
      </c>
      <c r="D19" s="212">
        <v>12</v>
      </c>
      <c r="E19" s="41"/>
      <c r="F19" s="41">
        <v>48</v>
      </c>
      <c r="G19" s="41">
        <v>48</v>
      </c>
      <c r="H19" s="11"/>
    </row>
    <row r="20" spans="1:8" x14ac:dyDescent="0.35">
      <c r="A20" s="11" t="s">
        <v>22</v>
      </c>
      <c r="B20" s="55">
        <v>29</v>
      </c>
      <c r="C20" s="41">
        <v>121</v>
      </c>
      <c r="D20" s="212">
        <v>12</v>
      </c>
      <c r="E20" s="41">
        <v>13</v>
      </c>
      <c r="F20" s="41">
        <v>48</v>
      </c>
      <c r="G20" s="41">
        <v>48</v>
      </c>
      <c r="H20" s="11"/>
    </row>
    <row r="21" spans="1:8" x14ac:dyDescent="0.35">
      <c r="A21" s="11" t="s">
        <v>264</v>
      </c>
      <c r="B21" s="11"/>
      <c r="C21" s="41">
        <v>117</v>
      </c>
      <c r="D21" s="212">
        <v>12</v>
      </c>
      <c r="E21" s="41">
        <v>9</v>
      </c>
      <c r="F21" s="41">
        <v>48</v>
      </c>
      <c r="G21" s="41">
        <v>48</v>
      </c>
      <c r="H21" s="11"/>
    </row>
    <row r="22" spans="1:8" x14ac:dyDescent="0.35">
      <c r="A22" s="11" t="s">
        <v>24</v>
      </c>
      <c r="B22" s="11"/>
      <c r="C22" s="41">
        <v>117</v>
      </c>
      <c r="D22" s="212">
        <v>12</v>
      </c>
      <c r="E22" s="41">
        <v>9</v>
      </c>
      <c r="F22" s="41">
        <v>48</v>
      </c>
      <c r="G22" s="41">
        <v>48</v>
      </c>
      <c r="H22" s="11"/>
    </row>
    <row r="23" spans="1:8" x14ac:dyDescent="0.35">
      <c r="A23" s="11" t="s">
        <v>26</v>
      </c>
      <c r="B23" s="11"/>
      <c r="C23" s="41">
        <v>121</v>
      </c>
      <c r="D23" s="212">
        <v>12</v>
      </c>
      <c r="E23" s="41">
        <v>13</v>
      </c>
      <c r="F23" s="41">
        <v>48</v>
      </c>
      <c r="G23" s="41">
        <v>48</v>
      </c>
      <c r="H23" s="11"/>
    </row>
    <row r="24" spans="1:8" x14ac:dyDescent="0.35">
      <c r="A24" s="11" t="s">
        <v>28</v>
      </c>
      <c r="B24" s="11"/>
      <c r="C24" s="41">
        <v>121</v>
      </c>
      <c r="D24" s="212">
        <v>12</v>
      </c>
      <c r="E24" s="41">
        <v>13</v>
      </c>
      <c r="F24" s="41">
        <v>48</v>
      </c>
      <c r="G24" s="41">
        <v>48</v>
      </c>
      <c r="H24" s="11"/>
    </row>
    <row r="25" spans="1:8" ht="33.75" customHeight="1" x14ac:dyDescent="0.35">
      <c r="A25" s="11" t="s">
        <v>265</v>
      </c>
      <c r="B25" s="11"/>
      <c r="C25" s="41">
        <v>121</v>
      </c>
      <c r="D25" s="212">
        <v>12</v>
      </c>
      <c r="E25" s="41">
        <v>13</v>
      </c>
      <c r="F25" s="41">
        <v>48</v>
      </c>
      <c r="G25" s="41">
        <v>48</v>
      </c>
      <c r="H25" s="11"/>
    </row>
    <row r="26" spans="1:8" x14ac:dyDescent="0.35">
      <c r="A26" s="11" t="s">
        <v>175</v>
      </c>
      <c r="B26" s="11"/>
      <c r="C26" s="41">
        <v>121</v>
      </c>
      <c r="D26" s="212">
        <v>12</v>
      </c>
      <c r="E26" s="41">
        <v>13</v>
      </c>
      <c r="F26" s="41">
        <v>48</v>
      </c>
      <c r="G26" s="41">
        <v>48</v>
      </c>
      <c r="H26" s="11"/>
    </row>
    <row r="27" spans="1:8" x14ac:dyDescent="0.35">
      <c r="A27" s="11" t="s">
        <v>32</v>
      </c>
      <c r="B27" s="11"/>
      <c r="C27" s="41">
        <v>108</v>
      </c>
      <c r="D27" s="212">
        <v>12</v>
      </c>
      <c r="E27" s="41"/>
      <c r="F27" s="41">
        <v>48</v>
      </c>
      <c r="G27" s="41">
        <v>48</v>
      </c>
      <c r="H27" s="11"/>
    </row>
    <row r="28" spans="1:8" x14ac:dyDescent="0.35">
      <c r="A28" s="11" t="s">
        <v>34</v>
      </c>
      <c r="B28" s="11"/>
      <c r="C28" s="41">
        <v>108</v>
      </c>
      <c r="D28" s="212">
        <v>12</v>
      </c>
      <c r="E28" s="41"/>
      <c r="F28" s="41">
        <v>48</v>
      </c>
      <c r="G28" s="41">
        <v>48</v>
      </c>
      <c r="H28" s="11"/>
    </row>
    <row r="29" spans="1:8" ht="37.5" x14ac:dyDescent="0.35">
      <c r="A29" s="11" t="s">
        <v>266</v>
      </c>
      <c r="B29" s="11"/>
      <c r="C29" s="41">
        <v>108</v>
      </c>
      <c r="D29" s="212">
        <v>12</v>
      </c>
      <c r="E29" s="41"/>
      <c r="F29" s="41">
        <v>48</v>
      </c>
      <c r="G29" s="41">
        <v>48</v>
      </c>
      <c r="H29" s="11"/>
    </row>
    <row r="30" spans="1:8" x14ac:dyDescent="0.35">
      <c r="A30" s="11" t="s">
        <v>50</v>
      </c>
      <c r="B30" s="11"/>
      <c r="C30" s="41">
        <v>121</v>
      </c>
      <c r="D30" s="212">
        <v>12</v>
      </c>
      <c r="E30" s="41">
        <v>13</v>
      </c>
      <c r="F30" s="41">
        <v>48</v>
      </c>
      <c r="G30" s="41">
        <v>48</v>
      </c>
      <c r="H30" s="11"/>
    </row>
    <row r="31" spans="1:8" x14ac:dyDescent="0.35">
      <c r="A31" s="11" t="s">
        <v>52</v>
      </c>
      <c r="B31" s="11"/>
      <c r="C31" s="41">
        <v>121</v>
      </c>
      <c r="D31" s="212">
        <v>12</v>
      </c>
      <c r="E31" s="41">
        <v>13</v>
      </c>
      <c r="F31" s="41">
        <v>48</v>
      </c>
      <c r="G31" s="41">
        <v>48</v>
      </c>
      <c r="H31" s="11"/>
    </row>
    <row r="32" spans="1:8" x14ac:dyDescent="0.35">
      <c r="A32" s="11" t="s">
        <v>37</v>
      </c>
      <c r="B32" s="11"/>
      <c r="C32" s="41">
        <v>133</v>
      </c>
      <c r="D32" s="212">
        <v>12</v>
      </c>
      <c r="E32" s="41">
        <v>25</v>
      </c>
      <c r="F32" s="41">
        <v>48</v>
      </c>
      <c r="G32" s="41">
        <v>48</v>
      </c>
      <c r="H32" s="11"/>
    </row>
    <row r="33" spans="1:8" x14ac:dyDescent="0.35">
      <c r="A33" s="11" t="s">
        <v>190</v>
      </c>
      <c r="B33" s="11"/>
      <c r="C33" s="41">
        <v>108</v>
      </c>
      <c r="D33" s="212">
        <v>12</v>
      </c>
      <c r="E33" s="41"/>
      <c r="F33" s="41">
        <v>48</v>
      </c>
      <c r="G33" s="41">
        <v>48</v>
      </c>
      <c r="H33" s="11"/>
    </row>
    <row r="34" spans="1:8" x14ac:dyDescent="0.35">
      <c r="A34" s="11" t="s">
        <v>267</v>
      </c>
      <c r="B34" s="11"/>
      <c r="C34" s="41">
        <v>108</v>
      </c>
      <c r="D34" s="212">
        <v>12</v>
      </c>
      <c r="E34" s="41"/>
      <c r="F34" s="41">
        <v>48</v>
      </c>
      <c r="G34" s="41">
        <v>48</v>
      </c>
      <c r="H34" s="11"/>
    </row>
    <row r="35" spans="1:8" x14ac:dyDescent="0.35">
      <c r="A35" s="11" t="s">
        <v>178</v>
      </c>
      <c r="B35" s="11"/>
      <c r="C35" s="41">
        <v>121</v>
      </c>
      <c r="D35" s="212">
        <v>12</v>
      </c>
      <c r="E35" s="41">
        <v>13</v>
      </c>
      <c r="F35" s="41">
        <v>48</v>
      </c>
      <c r="G35" s="41">
        <v>48</v>
      </c>
      <c r="H35" s="11"/>
    </row>
    <row r="36" spans="1:8" x14ac:dyDescent="0.35">
      <c r="A36" s="170" t="s">
        <v>42</v>
      </c>
      <c r="B36" s="170">
        <v>29</v>
      </c>
      <c r="C36" s="170">
        <f>SUM(C4:C35)</f>
        <v>3677</v>
      </c>
      <c r="D36" s="170">
        <f t="shared" ref="D36:G36" si="0">SUM(D4:D35)</f>
        <v>390</v>
      </c>
      <c r="E36" s="170">
        <f t="shared" si="0"/>
        <v>208</v>
      </c>
      <c r="F36" s="170">
        <f t="shared" si="0"/>
        <v>1539</v>
      </c>
      <c r="G36" s="170">
        <f t="shared" si="0"/>
        <v>1540</v>
      </c>
      <c r="H36" s="11"/>
    </row>
    <row r="37" spans="1:8" x14ac:dyDescent="0.35">
      <c r="A37" s="320" t="s">
        <v>273</v>
      </c>
      <c r="B37" s="320"/>
      <c r="C37" s="320"/>
      <c r="D37" s="320"/>
      <c r="E37" s="320"/>
    </row>
  </sheetData>
  <sortState xmlns:xlrd2="http://schemas.microsoft.com/office/spreadsheetml/2017/richdata2" ref="A41:B67">
    <sortCondition ref="A41:A67"/>
  </sortState>
  <mergeCells count="4">
    <mergeCell ref="A2:A3"/>
    <mergeCell ref="C2:C3"/>
    <mergeCell ref="A37:E37"/>
    <mergeCell ref="B2:B3"/>
  </mergeCells>
  <hyperlinks>
    <hyperlink ref="I2" location="índice!A1" display="Volver" xr:uid="{00000000-0004-0000-0F00-000000000000}"/>
  </hyperlinks>
  <pageMargins left="0.7" right="0.7" top="0.75" bottom="0.75" header="0.3" footer="0.3"/>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F32"/>
  <sheetViews>
    <sheetView showGridLines="0" zoomScaleNormal="100" workbookViewId="0">
      <selection activeCell="F2" sqref="F2"/>
    </sheetView>
  </sheetViews>
  <sheetFormatPr baseColWidth="10" defaultColWidth="11.453125" defaultRowHeight="14.5" x14ac:dyDescent="0.35"/>
  <cols>
    <col min="1" max="1" width="19.54296875" customWidth="1"/>
    <col min="2" max="2" width="19" customWidth="1"/>
    <col min="3" max="3" width="13.453125" customWidth="1"/>
  </cols>
  <sheetData>
    <row r="2" spans="1:6" x14ac:dyDescent="0.35">
      <c r="A2" s="25" t="s">
        <v>274</v>
      </c>
      <c r="F2" s="132" t="s">
        <v>0</v>
      </c>
    </row>
    <row r="3" spans="1:6" ht="39" x14ac:dyDescent="0.35">
      <c r="A3" s="180" t="s">
        <v>2</v>
      </c>
      <c r="B3" s="180" t="s">
        <v>275</v>
      </c>
      <c r="C3" s="1" t="s">
        <v>276</v>
      </c>
      <c r="D3" s="196"/>
    </row>
    <row r="4" spans="1:6" x14ac:dyDescent="0.35">
      <c r="A4" t="s">
        <v>162</v>
      </c>
      <c r="B4" s="66">
        <v>1</v>
      </c>
      <c r="C4" s="83">
        <v>1</v>
      </c>
      <c r="D4" s="196"/>
    </row>
    <row r="5" spans="1:6" x14ac:dyDescent="0.35">
      <c r="A5" t="s">
        <v>5</v>
      </c>
      <c r="B5" s="212">
        <v>22</v>
      </c>
      <c r="C5" s="242">
        <v>22</v>
      </c>
      <c r="D5" s="196"/>
    </row>
    <row r="6" spans="1:6" x14ac:dyDescent="0.35">
      <c r="A6" t="s">
        <v>277</v>
      </c>
      <c r="B6" s="212">
        <v>7</v>
      </c>
      <c r="C6" s="242">
        <v>7</v>
      </c>
      <c r="D6" s="196"/>
    </row>
    <row r="7" spans="1:6" x14ac:dyDescent="0.35">
      <c r="A7" t="s">
        <v>278</v>
      </c>
      <c r="B7" s="212">
        <v>12</v>
      </c>
      <c r="C7" s="242">
        <v>12</v>
      </c>
      <c r="D7" s="196"/>
    </row>
    <row r="8" spans="1:6" x14ac:dyDescent="0.35">
      <c r="A8" t="s">
        <v>13</v>
      </c>
      <c r="B8" s="212">
        <v>13</v>
      </c>
      <c r="C8" s="242">
        <v>13</v>
      </c>
      <c r="D8" s="196"/>
    </row>
    <row r="9" spans="1:6" x14ac:dyDescent="0.35">
      <c r="A9" t="s">
        <v>15</v>
      </c>
      <c r="B9" s="212">
        <v>1</v>
      </c>
      <c r="C9" s="242">
        <v>1</v>
      </c>
      <c r="D9" s="196"/>
    </row>
    <row r="10" spans="1:6" x14ac:dyDescent="0.35">
      <c r="A10" t="s">
        <v>167</v>
      </c>
      <c r="B10" s="212">
        <v>3</v>
      </c>
      <c r="C10" s="242">
        <v>3</v>
      </c>
      <c r="D10" s="196"/>
    </row>
    <row r="11" spans="1:6" x14ac:dyDescent="0.35">
      <c r="A11" t="s">
        <v>279</v>
      </c>
      <c r="B11" s="212">
        <v>11</v>
      </c>
      <c r="C11" s="242">
        <v>11</v>
      </c>
      <c r="D11" s="196"/>
    </row>
    <row r="12" spans="1:6" x14ac:dyDescent="0.35">
      <c r="A12" t="s">
        <v>17</v>
      </c>
      <c r="B12" s="212">
        <v>1</v>
      </c>
      <c r="C12" s="242">
        <v>1</v>
      </c>
      <c r="D12" s="196"/>
    </row>
    <row r="13" spans="1:6" x14ac:dyDescent="0.35">
      <c r="A13" t="s">
        <v>171</v>
      </c>
      <c r="B13" s="212">
        <v>21</v>
      </c>
      <c r="C13" s="212">
        <v>21</v>
      </c>
      <c r="D13" s="196"/>
    </row>
    <row r="14" spans="1:6" x14ac:dyDescent="0.35">
      <c r="A14" t="s">
        <v>280</v>
      </c>
      <c r="B14" s="212">
        <v>16</v>
      </c>
      <c r="C14" s="212">
        <v>16</v>
      </c>
      <c r="D14" s="196"/>
    </row>
    <row r="15" spans="1:6" x14ac:dyDescent="0.35">
      <c r="A15" t="s">
        <v>172</v>
      </c>
      <c r="B15" s="212">
        <v>1</v>
      </c>
      <c r="C15" s="212">
        <v>1</v>
      </c>
      <c r="D15" s="196"/>
    </row>
    <row r="16" spans="1:6" x14ac:dyDescent="0.35">
      <c r="A16" t="s">
        <v>173</v>
      </c>
      <c r="B16" s="212">
        <v>2</v>
      </c>
      <c r="C16" s="212">
        <v>2</v>
      </c>
      <c r="D16" s="196"/>
    </row>
    <row r="17" spans="1:4" x14ac:dyDescent="0.35">
      <c r="A17" t="s">
        <v>22</v>
      </c>
      <c r="B17" s="212">
        <v>8</v>
      </c>
      <c r="C17" s="242">
        <v>8</v>
      </c>
      <c r="D17" s="196"/>
    </row>
    <row r="18" spans="1:4" x14ac:dyDescent="0.35">
      <c r="A18" t="s">
        <v>174</v>
      </c>
      <c r="B18" s="212">
        <v>5</v>
      </c>
      <c r="C18" s="242">
        <v>5</v>
      </c>
      <c r="D18" s="196"/>
    </row>
    <row r="19" spans="1:4" x14ac:dyDescent="0.35">
      <c r="A19" t="s">
        <v>24</v>
      </c>
      <c r="B19" s="212">
        <v>1</v>
      </c>
      <c r="C19" s="242">
        <v>1</v>
      </c>
      <c r="D19" s="196"/>
    </row>
    <row r="20" spans="1:4" x14ac:dyDescent="0.35">
      <c r="A20" t="s">
        <v>44</v>
      </c>
      <c r="B20" s="212">
        <v>13</v>
      </c>
      <c r="C20" s="242">
        <v>13</v>
      </c>
      <c r="D20" s="196"/>
    </row>
    <row r="21" spans="1:4" x14ac:dyDescent="0.35">
      <c r="A21" t="s">
        <v>28</v>
      </c>
      <c r="B21" s="212">
        <v>8</v>
      </c>
      <c r="C21" s="242">
        <v>8</v>
      </c>
      <c r="D21" s="196"/>
    </row>
    <row r="22" spans="1:4" x14ac:dyDescent="0.35">
      <c r="A22" t="s">
        <v>30</v>
      </c>
      <c r="B22" s="212">
        <v>19</v>
      </c>
      <c r="C22" s="242">
        <v>19</v>
      </c>
      <c r="D22" s="196"/>
    </row>
    <row r="23" spans="1:4" x14ac:dyDescent="0.35">
      <c r="A23" t="s">
        <v>281</v>
      </c>
      <c r="B23" s="212">
        <v>5</v>
      </c>
      <c r="C23" s="242">
        <v>5</v>
      </c>
      <c r="D23" s="196"/>
    </row>
    <row r="24" spans="1:4" x14ac:dyDescent="0.35">
      <c r="A24" t="s">
        <v>32</v>
      </c>
      <c r="B24" s="212">
        <v>9</v>
      </c>
      <c r="C24" s="242">
        <v>9</v>
      </c>
      <c r="D24" s="196"/>
    </row>
    <row r="25" spans="1:4" x14ac:dyDescent="0.35">
      <c r="A25" t="s">
        <v>34</v>
      </c>
      <c r="B25" s="212">
        <v>13</v>
      </c>
      <c r="C25" s="242">
        <v>13</v>
      </c>
      <c r="D25" s="196"/>
    </row>
    <row r="26" spans="1:4" x14ac:dyDescent="0.35">
      <c r="A26" t="s">
        <v>50</v>
      </c>
      <c r="B26" s="212">
        <v>17</v>
      </c>
      <c r="C26" s="242">
        <v>17</v>
      </c>
      <c r="D26" s="196"/>
    </row>
    <row r="27" spans="1:4" x14ac:dyDescent="0.35">
      <c r="A27" t="s">
        <v>282</v>
      </c>
      <c r="B27" s="212">
        <v>6</v>
      </c>
      <c r="C27" s="242">
        <v>6</v>
      </c>
      <c r="D27" s="196"/>
    </row>
    <row r="28" spans="1:4" x14ac:dyDescent="0.35">
      <c r="A28" t="s">
        <v>283</v>
      </c>
      <c r="B28" s="212">
        <v>12</v>
      </c>
      <c r="C28" s="242">
        <v>12</v>
      </c>
      <c r="D28" s="196"/>
    </row>
    <row r="29" spans="1:4" x14ac:dyDescent="0.35">
      <c r="A29" t="s">
        <v>39</v>
      </c>
      <c r="B29" s="212">
        <v>7</v>
      </c>
      <c r="C29" s="242">
        <v>7</v>
      </c>
      <c r="D29" s="196"/>
    </row>
    <row r="30" spans="1:4" x14ac:dyDescent="0.35">
      <c r="A30" t="s">
        <v>178</v>
      </c>
      <c r="B30" s="212">
        <v>2</v>
      </c>
      <c r="C30" s="212">
        <v>2</v>
      </c>
    </row>
    <row r="31" spans="1:4" x14ac:dyDescent="0.35">
      <c r="A31" s="53" t="s">
        <v>42</v>
      </c>
      <c r="B31" s="193">
        <f>SUM(B4:B30)</f>
        <v>236</v>
      </c>
      <c r="C31" s="193">
        <f>SUM(C4:C30)</f>
        <v>236</v>
      </c>
    </row>
    <row r="32" spans="1:4" x14ac:dyDescent="0.35">
      <c r="A32" s="15" t="s">
        <v>273</v>
      </c>
      <c r="B32" s="94"/>
      <c r="C32" s="94"/>
    </row>
  </sheetData>
  <hyperlinks>
    <hyperlink ref="F2" location="índice!A1" display="Volver" xr:uid="{0B485E7F-B356-40BD-B2E7-B76AA59F9E3C}"/>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0"/>
  <sheetViews>
    <sheetView showGridLines="0" workbookViewId="0">
      <selection activeCell="J2" sqref="J2"/>
    </sheetView>
  </sheetViews>
  <sheetFormatPr baseColWidth="10" defaultColWidth="11.453125" defaultRowHeight="14.5" x14ac:dyDescent="0.35"/>
  <cols>
    <col min="1" max="1" width="13.453125" customWidth="1"/>
    <col min="2" max="2" width="14.1796875" customWidth="1"/>
    <col min="3" max="3" width="11.7265625" bestFit="1" customWidth="1"/>
    <col min="4" max="4" width="14.26953125" customWidth="1"/>
    <col min="5" max="5" width="12.54296875" customWidth="1"/>
    <col min="6" max="7" width="12.1796875" customWidth="1"/>
    <col min="8" max="8" width="9.81640625" customWidth="1"/>
    <col min="9" max="9" width="11.7265625" customWidth="1"/>
    <col min="10" max="10" width="16.7265625" customWidth="1"/>
    <col min="11" max="11" width="15.453125" bestFit="1" customWidth="1"/>
  </cols>
  <sheetData>
    <row r="1" spans="1:10" x14ac:dyDescent="0.35">
      <c r="B1" s="47"/>
    </row>
    <row r="2" spans="1:10" x14ac:dyDescent="0.35">
      <c r="A2" s="2" t="s">
        <v>284</v>
      </c>
      <c r="B2" s="46"/>
      <c r="C2" s="46"/>
      <c r="J2" s="132" t="s">
        <v>0</v>
      </c>
    </row>
    <row r="3" spans="1:10" ht="39.65" customHeight="1" x14ac:dyDescent="0.35">
      <c r="A3" s="171" t="s">
        <v>156</v>
      </c>
      <c r="B3" s="171" t="s">
        <v>3</v>
      </c>
      <c r="C3" s="171" t="s">
        <v>836</v>
      </c>
      <c r="D3" s="170" t="s">
        <v>287</v>
      </c>
      <c r="E3" s="170" t="s">
        <v>286</v>
      </c>
      <c r="F3" s="170" t="s">
        <v>285</v>
      </c>
      <c r="G3" s="170" t="s">
        <v>288</v>
      </c>
      <c r="H3" s="170" t="s">
        <v>837</v>
      </c>
      <c r="I3" s="170" t="s">
        <v>289</v>
      </c>
      <c r="J3" s="170" t="s">
        <v>838</v>
      </c>
    </row>
    <row r="4" spans="1:10" ht="43.5" x14ac:dyDescent="0.35">
      <c r="A4" s="346" t="s">
        <v>5</v>
      </c>
      <c r="B4" s="346" t="s">
        <v>839</v>
      </c>
      <c r="C4" s="120">
        <v>1</v>
      </c>
      <c r="D4" s="120">
        <v>22</v>
      </c>
      <c r="E4" s="120">
        <v>19</v>
      </c>
      <c r="F4" s="55">
        <v>212.8</v>
      </c>
      <c r="G4" s="120">
        <v>12</v>
      </c>
      <c r="H4" s="120">
        <v>3</v>
      </c>
      <c r="I4" s="120">
        <v>22.8</v>
      </c>
      <c r="J4" s="347" t="s">
        <v>292</v>
      </c>
    </row>
    <row r="5" spans="1:10" ht="15" customHeight="1" x14ac:dyDescent="0.35">
      <c r="A5" s="120" t="s">
        <v>163</v>
      </c>
      <c r="B5" s="41" t="s">
        <v>293</v>
      </c>
      <c r="C5" s="55">
        <v>1</v>
      </c>
      <c r="D5" s="55">
        <v>31</v>
      </c>
      <c r="E5" s="55">
        <v>24</v>
      </c>
      <c r="F5" s="55">
        <v>205</v>
      </c>
      <c r="G5" s="55">
        <v>16</v>
      </c>
      <c r="H5" s="55">
        <v>10</v>
      </c>
      <c r="I5" s="55">
        <v>163.5</v>
      </c>
      <c r="J5" s="55" t="s">
        <v>294</v>
      </c>
    </row>
    <row r="6" spans="1:10" ht="15" customHeight="1" x14ac:dyDescent="0.35">
      <c r="A6" s="346" t="s">
        <v>278</v>
      </c>
      <c r="B6" s="346" t="s">
        <v>295</v>
      </c>
      <c r="C6" s="120">
        <v>1</v>
      </c>
      <c r="D6" s="120">
        <v>58</v>
      </c>
      <c r="E6" s="120">
        <v>33</v>
      </c>
      <c r="F6" s="55">
        <v>534.20000000000005</v>
      </c>
      <c r="G6" s="120">
        <v>21</v>
      </c>
      <c r="H6" s="120">
        <v>5</v>
      </c>
      <c r="I6" s="120">
        <v>1447</v>
      </c>
      <c r="J6" s="346" t="s">
        <v>294</v>
      </c>
    </row>
    <row r="7" spans="1:10" ht="37.5" x14ac:dyDescent="0.35">
      <c r="A7" s="346" t="s">
        <v>167</v>
      </c>
      <c r="B7" s="346" t="s">
        <v>297</v>
      </c>
      <c r="C7" s="120">
        <v>1</v>
      </c>
      <c r="D7" s="120">
        <v>40</v>
      </c>
      <c r="E7" s="120">
        <v>3</v>
      </c>
      <c r="F7" s="55">
        <v>12.7</v>
      </c>
      <c r="G7" s="120">
        <v>3</v>
      </c>
      <c r="H7" s="120">
        <v>0</v>
      </c>
      <c r="I7" s="120">
        <v>0</v>
      </c>
      <c r="J7" s="84" t="s">
        <v>298</v>
      </c>
    </row>
    <row r="8" spans="1:10" ht="15.75" customHeight="1" x14ac:dyDescent="0.35">
      <c r="A8" s="120" t="s">
        <v>168</v>
      </c>
      <c r="B8" s="41" t="s">
        <v>296</v>
      </c>
      <c r="C8" s="55">
        <v>1</v>
      </c>
      <c r="D8" s="55">
        <v>48</v>
      </c>
      <c r="E8" s="55">
        <v>85</v>
      </c>
      <c r="F8" s="55">
        <v>1224</v>
      </c>
      <c r="G8" s="55">
        <v>12</v>
      </c>
      <c r="H8" s="55">
        <v>22</v>
      </c>
      <c r="I8" s="55">
        <v>885.9</v>
      </c>
      <c r="J8" s="55" t="s">
        <v>294</v>
      </c>
    </row>
    <row r="9" spans="1:10" ht="15" customHeight="1" x14ac:dyDescent="0.35">
      <c r="A9" s="346" t="s">
        <v>169</v>
      </c>
      <c r="B9" s="346" t="s">
        <v>299</v>
      </c>
      <c r="C9" s="120">
        <v>1</v>
      </c>
      <c r="D9" s="120">
        <v>35</v>
      </c>
      <c r="E9" s="120">
        <v>23</v>
      </c>
      <c r="F9" s="55">
        <v>84</v>
      </c>
      <c r="G9" s="120">
        <v>23</v>
      </c>
      <c r="H9" s="120">
        <v>6</v>
      </c>
      <c r="I9" s="120">
        <v>61</v>
      </c>
      <c r="J9" s="346" t="s">
        <v>294</v>
      </c>
    </row>
    <row r="10" spans="1:10" ht="14.5" customHeight="1" x14ac:dyDescent="0.35">
      <c r="A10" s="346" t="s">
        <v>19</v>
      </c>
      <c r="B10" s="346" t="s">
        <v>840</v>
      </c>
      <c r="C10" s="120">
        <v>1</v>
      </c>
      <c r="D10" s="120">
        <v>24</v>
      </c>
      <c r="E10" s="120">
        <v>48</v>
      </c>
      <c r="F10" s="55">
        <v>191.1</v>
      </c>
      <c r="G10" s="120">
        <v>11</v>
      </c>
      <c r="H10" s="120">
        <v>1</v>
      </c>
      <c r="I10" s="120">
        <v>1.5</v>
      </c>
      <c r="J10" s="346" t="s">
        <v>294</v>
      </c>
    </row>
    <row r="11" spans="1:10" ht="14.5" customHeight="1" x14ac:dyDescent="0.35">
      <c r="A11" s="41" t="s">
        <v>26</v>
      </c>
      <c r="B11" s="41" t="s">
        <v>46</v>
      </c>
      <c r="C11" s="120">
        <v>1</v>
      </c>
      <c r="D11" s="55">
        <v>30</v>
      </c>
      <c r="E11" s="55">
        <v>55</v>
      </c>
      <c r="F11" s="55">
        <v>2400</v>
      </c>
      <c r="G11" s="55">
        <v>20</v>
      </c>
      <c r="H11" s="55">
        <v>33</v>
      </c>
      <c r="I11" s="55">
        <v>6613</v>
      </c>
      <c r="J11" s="347" t="s">
        <v>292</v>
      </c>
    </row>
    <row r="12" spans="1:10" ht="14.5" customHeight="1" x14ac:dyDescent="0.35">
      <c r="A12" s="346" t="s">
        <v>175</v>
      </c>
      <c r="B12" s="346" t="s">
        <v>841</v>
      </c>
      <c r="C12" s="120">
        <v>1</v>
      </c>
      <c r="D12" s="120">
        <v>20</v>
      </c>
      <c r="E12" s="120">
        <v>20</v>
      </c>
      <c r="F12" s="55">
        <v>185.9</v>
      </c>
      <c r="G12" s="120">
        <v>9</v>
      </c>
      <c r="H12" s="120">
        <v>6</v>
      </c>
      <c r="I12" s="120">
        <v>20.7</v>
      </c>
      <c r="J12" s="346" t="s">
        <v>175</v>
      </c>
    </row>
    <row r="13" spans="1:10" ht="14.5" customHeight="1" x14ac:dyDescent="0.35">
      <c r="A13" s="120" t="s">
        <v>37</v>
      </c>
      <c r="B13" s="41" t="s">
        <v>301</v>
      </c>
      <c r="C13" s="55">
        <v>1</v>
      </c>
      <c r="D13" s="55">
        <v>20</v>
      </c>
      <c r="E13" s="55">
        <v>3</v>
      </c>
      <c r="F13" s="55">
        <v>150</v>
      </c>
      <c r="G13" s="55">
        <v>3</v>
      </c>
      <c r="H13" s="55">
        <v>1</v>
      </c>
      <c r="I13" s="55">
        <v>3.5</v>
      </c>
      <c r="J13" s="55" t="s">
        <v>294</v>
      </c>
    </row>
    <row r="14" spans="1:10" x14ac:dyDescent="0.35">
      <c r="A14" s="346" t="s">
        <v>424</v>
      </c>
      <c r="B14" s="346" t="s">
        <v>842</v>
      </c>
      <c r="C14" s="120">
        <v>1</v>
      </c>
      <c r="D14" s="120">
        <v>30</v>
      </c>
      <c r="E14" s="120">
        <v>46</v>
      </c>
      <c r="F14" s="55">
        <v>341.4</v>
      </c>
      <c r="G14" s="120">
        <v>22</v>
      </c>
      <c r="H14" s="120">
        <v>31</v>
      </c>
      <c r="I14" s="120">
        <v>354.6</v>
      </c>
      <c r="J14" s="346" t="s">
        <v>294</v>
      </c>
    </row>
    <row r="15" spans="1:10" x14ac:dyDescent="0.35">
      <c r="A15" s="346" t="s">
        <v>424</v>
      </c>
      <c r="B15" s="346" t="s">
        <v>843</v>
      </c>
      <c r="C15" s="120">
        <v>1</v>
      </c>
      <c r="D15" s="120">
        <v>26</v>
      </c>
      <c r="E15" s="120">
        <v>56</v>
      </c>
      <c r="F15" s="55">
        <v>1037.5</v>
      </c>
      <c r="G15" s="120">
        <v>31</v>
      </c>
      <c r="H15" s="120">
        <v>6</v>
      </c>
      <c r="I15" s="120">
        <v>38.6</v>
      </c>
      <c r="J15" s="346" t="s">
        <v>294</v>
      </c>
    </row>
    <row r="16" spans="1:10" ht="14.5" customHeight="1" thickBot="1" x14ac:dyDescent="0.4">
      <c r="A16" s="41" t="s">
        <v>178</v>
      </c>
      <c r="B16" s="41" t="s">
        <v>302</v>
      </c>
      <c r="C16" s="55">
        <v>1</v>
      </c>
      <c r="D16" s="55">
        <v>1</v>
      </c>
      <c r="E16" s="55">
        <v>1</v>
      </c>
      <c r="F16" s="55">
        <v>0.8</v>
      </c>
      <c r="G16" s="55">
        <v>1</v>
      </c>
      <c r="H16" s="55">
        <v>0</v>
      </c>
      <c r="I16" s="55">
        <v>0</v>
      </c>
      <c r="J16" s="55" t="s">
        <v>294</v>
      </c>
    </row>
    <row r="17" spans="1:10" ht="14.5" customHeight="1" thickBot="1" x14ac:dyDescent="0.4">
      <c r="A17" s="321" t="s">
        <v>42</v>
      </c>
      <c r="B17" s="321"/>
      <c r="C17" s="143">
        <f>SUM(C4:C16)</f>
        <v>13</v>
      </c>
      <c r="D17" s="143">
        <f>SUM(D4:D16)</f>
        <v>385</v>
      </c>
      <c r="E17" s="143">
        <f t="shared" ref="E17:I17" si="0">SUM(E4:E16)</f>
        <v>416</v>
      </c>
      <c r="F17" s="348">
        <f t="shared" si="0"/>
        <v>6579.3999999999987</v>
      </c>
      <c r="G17" s="143">
        <f t="shared" si="0"/>
        <v>184</v>
      </c>
      <c r="H17" s="143">
        <f t="shared" si="0"/>
        <v>124</v>
      </c>
      <c r="I17" s="348">
        <f t="shared" si="0"/>
        <v>9612.1000000000022</v>
      </c>
      <c r="J17" s="349"/>
    </row>
    <row r="18" spans="1:10" x14ac:dyDescent="0.35">
      <c r="A18" s="250" t="s">
        <v>303</v>
      </c>
    </row>
    <row r="19" spans="1:10" x14ac:dyDescent="0.35">
      <c r="A19" s="250" t="s">
        <v>304</v>
      </c>
    </row>
    <row r="20" spans="1:10" x14ac:dyDescent="0.35">
      <c r="A20" s="250" t="s">
        <v>305</v>
      </c>
    </row>
  </sheetData>
  <sortState xmlns:xlrd2="http://schemas.microsoft.com/office/spreadsheetml/2017/richdata2" ref="A4:I14">
    <sortCondition ref="A4:A14"/>
  </sortState>
  <mergeCells count="1">
    <mergeCell ref="A17:B17"/>
  </mergeCells>
  <hyperlinks>
    <hyperlink ref="J2" location="índice!A1" display="Volver" xr:uid="{C588FD82-E10D-4AFC-A294-9CF80D44960F}"/>
  </hyperlink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I6"/>
  <sheetViews>
    <sheetView showGridLines="0" workbookViewId="0">
      <selection activeCell="H2" sqref="H2"/>
    </sheetView>
  </sheetViews>
  <sheetFormatPr baseColWidth="10" defaultColWidth="11.453125" defaultRowHeight="15" customHeight="1" x14ac:dyDescent="0.35"/>
  <cols>
    <col min="1" max="2" width="18.7265625" customWidth="1"/>
    <col min="3" max="3" width="11.453125" customWidth="1"/>
    <col min="4" max="4" width="11.1796875" customWidth="1"/>
    <col min="5" max="5" width="12.26953125" customWidth="1"/>
    <col min="6" max="6" width="11.453125" bestFit="1" customWidth="1"/>
    <col min="7" max="7" width="12.1796875" customWidth="1"/>
  </cols>
  <sheetData>
    <row r="2" spans="1:9" ht="14.5" x14ac:dyDescent="0.35">
      <c r="A2" s="2" t="s">
        <v>306</v>
      </c>
      <c r="B2" s="2"/>
      <c r="C2" s="46"/>
      <c r="D2" s="46"/>
      <c r="E2" s="46"/>
      <c r="F2" s="46"/>
      <c r="G2" s="46"/>
      <c r="H2" s="132" t="s">
        <v>0</v>
      </c>
      <c r="I2" s="46"/>
    </row>
    <row r="3" spans="1:9" ht="39" x14ac:dyDescent="0.35">
      <c r="A3" s="49" t="s">
        <v>2</v>
      </c>
      <c r="B3" s="49" t="s">
        <v>3</v>
      </c>
      <c r="C3" s="49" t="s">
        <v>307</v>
      </c>
      <c r="D3" s="170" t="s">
        <v>286</v>
      </c>
      <c r="E3" s="170" t="s">
        <v>285</v>
      </c>
      <c r="F3" s="170" t="s">
        <v>287</v>
      </c>
      <c r="G3" s="170" t="s">
        <v>308</v>
      </c>
      <c r="I3" s="195"/>
    </row>
    <row r="4" spans="1:9" ht="14.5" x14ac:dyDescent="0.35">
      <c r="A4" s="16" t="s">
        <v>52</v>
      </c>
      <c r="B4" s="16" t="s">
        <v>309</v>
      </c>
      <c r="C4" s="94">
        <v>1</v>
      </c>
      <c r="D4" s="41">
        <v>9</v>
      </c>
      <c r="E4" s="48">
        <v>150</v>
      </c>
      <c r="F4" s="41">
        <v>45</v>
      </c>
      <c r="G4" s="41">
        <v>30</v>
      </c>
      <c r="I4" s="41"/>
    </row>
    <row r="5" spans="1:9" ht="14.5" x14ac:dyDescent="0.35">
      <c r="A5" s="49" t="s">
        <v>42</v>
      </c>
      <c r="B5" s="49"/>
      <c r="C5" s="50">
        <f>SUM(C4:C4)</f>
        <v>1</v>
      </c>
      <c r="D5" s="50">
        <f>SUM(D4:D4)</f>
        <v>9</v>
      </c>
      <c r="E5" s="50">
        <f>SUM(E4:E4)</f>
        <v>150</v>
      </c>
      <c r="F5" s="50">
        <f>SUM(F4:F4)</f>
        <v>45</v>
      </c>
      <c r="G5" s="50">
        <f>SUM(G4:G4)</f>
        <v>30</v>
      </c>
      <c r="I5" s="176"/>
    </row>
    <row r="6" spans="1:9" ht="14.5" x14ac:dyDescent="0.35">
      <c r="A6" s="15" t="s">
        <v>273</v>
      </c>
      <c r="B6" s="15"/>
      <c r="C6" s="46"/>
      <c r="D6" s="213"/>
      <c r="E6" s="213"/>
      <c r="F6" s="176"/>
      <c r="G6" s="176"/>
      <c r="H6" s="194"/>
      <c r="I6" s="176"/>
    </row>
  </sheetData>
  <hyperlinks>
    <hyperlink ref="H2" location="índice!A1" display="Volver" xr:uid="{00000000-0004-0000-12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64"/>
  <sheetViews>
    <sheetView showGridLines="0" workbookViewId="0">
      <selection activeCell="H2" sqref="H2"/>
    </sheetView>
  </sheetViews>
  <sheetFormatPr baseColWidth="10" defaultColWidth="11.453125" defaultRowHeight="14.5" x14ac:dyDescent="0.35"/>
  <cols>
    <col min="1" max="1" width="19.26953125" customWidth="1"/>
    <col min="2" max="2" width="17.453125" customWidth="1"/>
    <col min="3" max="3" width="16.1796875" customWidth="1"/>
    <col min="4" max="4" width="15.1796875" customWidth="1"/>
  </cols>
  <sheetData>
    <row r="2" spans="1:8" x14ac:dyDescent="0.35">
      <c r="H2" s="132" t="s">
        <v>0</v>
      </c>
    </row>
    <row r="3" spans="1:8" x14ac:dyDescent="0.35">
      <c r="A3" s="221" t="s">
        <v>1</v>
      </c>
    </row>
    <row r="4" spans="1:8" ht="26" x14ac:dyDescent="0.35">
      <c r="A4" s="225" t="s">
        <v>2</v>
      </c>
      <c r="B4" s="225" t="s">
        <v>3</v>
      </c>
      <c r="C4" s="1" t="s">
        <v>4</v>
      </c>
      <c r="D4" s="46"/>
    </row>
    <row r="5" spans="1:8" x14ac:dyDescent="0.35">
      <c r="A5" t="s">
        <v>5</v>
      </c>
      <c r="B5" t="s">
        <v>6</v>
      </c>
      <c r="C5" s="94">
        <v>1</v>
      </c>
    </row>
    <row r="6" spans="1:8" x14ac:dyDescent="0.35">
      <c r="A6" t="s">
        <v>5</v>
      </c>
      <c r="B6" t="s">
        <v>7</v>
      </c>
      <c r="C6" s="94">
        <v>1</v>
      </c>
    </row>
    <row r="7" spans="1:8" x14ac:dyDescent="0.35">
      <c r="A7" t="s">
        <v>5</v>
      </c>
      <c r="B7" t="s">
        <v>8</v>
      </c>
      <c r="C7" s="94">
        <v>1</v>
      </c>
    </row>
    <row r="8" spans="1:8" x14ac:dyDescent="0.35">
      <c r="A8" t="s">
        <v>5</v>
      </c>
      <c r="B8" t="s">
        <v>9</v>
      </c>
      <c r="C8" s="94">
        <v>1</v>
      </c>
    </row>
    <row r="9" spans="1:8" x14ac:dyDescent="0.35">
      <c r="A9" t="s">
        <v>5</v>
      </c>
      <c r="B9" t="s">
        <v>10</v>
      </c>
      <c r="C9" s="94">
        <v>1</v>
      </c>
    </row>
    <row r="10" spans="1:8" x14ac:dyDescent="0.35">
      <c r="A10" t="s">
        <v>11</v>
      </c>
      <c r="B10" t="s">
        <v>12</v>
      </c>
      <c r="C10" s="94">
        <v>1</v>
      </c>
    </row>
    <row r="11" spans="1:8" x14ac:dyDescent="0.35">
      <c r="A11" t="s">
        <v>13</v>
      </c>
      <c r="B11" t="s">
        <v>14</v>
      </c>
      <c r="C11" s="94">
        <v>1</v>
      </c>
    </row>
    <row r="12" spans="1:8" x14ac:dyDescent="0.35">
      <c r="A12" t="s">
        <v>15</v>
      </c>
      <c r="B12" t="s">
        <v>16</v>
      </c>
      <c r="C12" s="94">
        <v>1</v>
      </c>
    </row>
    <row r="13" spans="1:8" x14ac:dyDescent="0.35">
      <c r="A13" t="s">
        <v>17</v>
      </c>
      <c r="B13" t="s">
        <v>18</v>
      </c>
      <c r="C13" s="94">
        <v>1</v>
      </c>
    </row>
    <row r="14" spans="1:8" x14ac:dyDescent="0.35">
      <c r="A14" t="s">
        <v>19</v>
      </c>
      <c r="B14" t="s">
        <v>20</v>
      </c>
      <c r="C14" s="94">
        <v>1</v>
      </c>
    </row>
    <row r="15" spans="1:8" x14ac:dyDescent="0.35">
      <c r="A15" t="s">
        <v>19</v>
      </c>
      <c r="B15" t="s">
        <v>21</v>
      </c>
      <c r="C15" s="94">
        <v>1</v>
      </c>
    </row>
    <row r="16" spans="1:8" x14ac:dyDescent="0.35">
      <c r="A16" t="s">
        <v>22</v>
      </c>
      <c r="B16" t="s">
        <v>23</v>
      </c>
      <c r="C16" s="94">
        <v>1</v>
      </c>
    </row>
    <row r="17" spans="1:4" x14ac:dyDescent="0.35">
      <c r="A17" t="s">
        <v>24</v>
      </c>
      <c r="B17" t="s">
        <v>25</v>
      </c>
      <c r="C17" s="94">
        <v>1</v>
      </c>
    </row>
    <row r="18" spans="1:4" x14ac:dyDescent="0.35">
      <c r="A18" t="s">
        <v>26</v>
      </c>
      <c r="B18" t="s">
        <v>27</v>
      </c>
      <c r="C18" s="94">
        <v>1</v>
      </c>
    </row>
    <row r="19" spans="1:4" x14ac:dyDescent="0.35">
      <c r="A19" t="s">
        <v>28</v>
      </c>
      <c r="B19" t="s">
        <v>29</v>
      </c>
      <c r="C19" s="94">
        <v>1</v>
      </c>
    </row>
    <row r="20" spans="1:4" x14ac:dyDescent="0.35">
      <c r="A20" t="s">
        <v>30</v>
      </c>
      <c r="B20" t="s">
        <v>31</v>
      </c>
      <c r="C20" s="94">
        <v>1</v>
      </c>
    </row>
    <row r="21" spans="1:4" x14ac:dyDescent="0.35">
      <c r="A21" t="s">
        <v>32</v>
      </c>
      <c r="B21" t="s">
        <v>33</v>
      </c>
      <c r="C21" s="94">
        <v>2</v>
      </c>
    </row>
    <row r="22" spans="1:4" x14ac:dyDescent="0.35">
      <c r="A22" t="s">
        <v>34</v>
      </c>
      <c r="B22" t="s">
        <v>35</v>
      </c>
      <c r="C22" s="94">
        <v>1</v>
      </c>
    </row>
    <row r="23" spans="1:4" x14ac:dyDescent="0.35">
      <c r="A23" t="s">
        <v>36</v>
      </c>
      <c r="B23" t="s">
        <v>36</v>
      </c>
      <c r="C23" s="94">
        <v>1</v>
      </c>
    </row>
    <row r="24" spans="1:4" x14ac:dyDescent="0.35">
      <c r="A24" t="s">
        <v>37</v>
      </c>
      <c r="B24" t="s">
        <v>38</v>
      </c>
      <c r="C24" s="94">
        <v>1</v>
      </c>
    </row>
    <row r="25" spans="1:4" x14ac:dyDescent="0.35">
      <c r="A25" t="s">
        <v>39</v>
      </c>
      <c r="B25" t="s">
        <v>40</v>
      </c>
      <c r="C25" s="94">
        <v>1</v>
      </c>
    </row>
    <row r="26" spans="1:4" x14ac:dyDescent="0.35">
      <c r="A26" t="s">
        <v>39</v>
      </c>
      <c r="B26" t="s">
        <v>41</v>
      </c>
      <c r="C26" s="94">
        <v>1</v>
      </c>
    </row>
    <row r="27" spans="1:4" x14ac:dyDescent="0.35">
      <c r="A27" s="252" t="s">
        <v>42</v>
      </c>
      <c r="B27" s="252"/>
      <c r="C27" s="224">
        <f>SUM(C5:C26)</f>
        <v>23</v>
      </c>
    </row>
    <row r="28" spans="1:4" x14ac:dyDescent="0.35">
      <c r="A28" s="222"/>
    </row>
    <row r="29" spans="1:4" x14ac:dyDescent="0.35">
      <c r="A29" s="221" t="s">
        <v>43</v>
      </c>
    </row>
    <row r="30" spans="1:4" ht="26" x14ac:dyDescent="0.35">
      <c r="A30" s="225" t="s">
        <v>2</v>
      </c>
      <c r="B30" s="225" t="s">
        <v>3</v>
      </c>
      <c r="C30" s="1" t="s">
        <v>4</v>
      </c>
      <c r="D30" s="46"/>
    </row>
    <row r="31" spans="1:4" x14ac:dyDescent="0.35">
      <c r="A31" t="s">
        <v>44</v>
      </c>
      <c r="B31" t="s">
        <v>45</v>
      </c>
      <c r="C31" s="94">
        <v>1</v>
      </c>
    </row>
    <row r="32" spans="1:4" x14ac:dyDescent="0.35">
      <c r="A32" t="s">
        <v>44</v>
      </c>
      <c r="B32" t="s">
        <v>46</v>
      </c>
      <c r="C32" s="94">
        <v>1</v>
      </c>
    </row>
    <row r="33" spans="1:8" x14ac:dyDescent="0.35">
      <c r="A33" s="252" t="s">
        <v>42</v>
      </c>
      <c r="B33" s="252"/>
      <c r="C33" s="224">
        <f>SUM(C31:C32)</f>
        <v>2</v>
      </c>
    </row>
    <row r="37" spans="1:8" x14ac:dyDescent="0.35">
      <c r="A37" s="221" t="s">
        <v>47</v>
      </c>
      <c r="H37" s="132" t="s">
        <v>0</v>
      </c>
    </row>
    <row r="38" spans="1:8" ht="26" x14ac:dyDescent="0.35">
      <c r="A38" s="225" t="s">
        <v>2</v>
      </c>
      <c r="B38" s="225" t="s">
        <v>3</v>
      </c>
      <c r="C38" s="1" t="s">
        <v>4</v>
      </c>
    </row>
    <row r="39" spans="1:8" x14ac:dyDescent="0.35">
      <c r="A39" s="60" t="s">
        <v>5</v>
      </c>
      <c r="B39" s="60" t="s">
        <v>6</v>
      </c>
      <c r="C39" s="83">
        <v>1</v>
      </c>
    </row>
    <row r="40" spans="1:8" x14ac:dyDescent="0.35">
      <c r="A40" t="s">
        <v>5</v>
      </c>
      <c r="B40" t="s">
        <v>48</v>
      </c>
      <c r="C40" s="94">
        <v>1</v>
      </c>
    </row>
    <row r="41" spans="1:8" x14ac:dyDescent="0.35">
      <c r="A41" t="s">
        <v>5</v>
      </c>
      <c r="B41" t="s">
        <v>7</v>
      </c>
      <c r="C41" s="94">
        <v>1</v>
      </c>
    </row>
    <row r="42" spans="1:8" x14ac:dyDescent="0.35">
      <c r="A42" t="s">
        <v>5</v>
      </c>
      <c r="B42" t="s">
        <v>8</v>
      </c>
      <c r="C42" s="94">
        <v>1</v>
      </c>
    </row>
    <row r="43" spans="1:8" x14ac:dyDescent="0.35">
      <c r="A43" t="s">
        <v>5</v>
      </c>
      <c r="B43" t="s">
        <v>9</v>
      </c>
      <c r="C43" s="94">
        <v>1</v>
      </c>
    </row>
    <row r="44" spans="1:8" x14ac:dyDescent="0.35">
      <c r="A44" t="s">
        <v>13</v>
      </c>
      <c r="B44" t="s">
        <v>49</v>
      </c>
      <c r="C44" s="94">
        <v>1</v>
      </c>
    </row>
    <row r="45" spans="1:8" x14ac:dyDescent="0.35">
      <c r="A45" t="s">
        <v>17</v>
      </c>
      <c r="B45" t="s">
        <v>18</v>
      </c>
      <c r="C45" s="94">
        <v>1</v>
      </c>
    </row>
    <row r="46" spans="1:8" x14ac:dyDescent="0.35">
      <c r="A46" t="s">
        <v>19</v>
      </c>
      <c r="B46" t="s">
        <v>20</v>
      </c>
      <c r="C46" s="94">
        <v>1</v>
      </c>
    </row>
    <row r="47" spans="1:8" x14ac:dyDescent="0.35">
      <c r="A47" t="s">
        <v>22</v>
      </c>
      <c r="B47" t="s">
        <v>23</v>
      </c>
      <c r="C47" s="94">
        <v>1</v>
      </c>
    </row>
    <row r="48" spans="1:8" x14ac:dyDescent="0.35">
      <c r="A48" t="s">
        <v>26</v>
      </c>
      <c r="B48" t="s">
        <v>27</v>
      </c>
      <c r="C48" s="94">
        <v>1</v>
      </c>
    </row>
    <row r="49" spans="1:4" x14ac:dyDescent="0.35">
      <c r="A49" t="s">
        <v>30</v>
      </c>
      <c r="B49" t="s">
        <v>31</v>
      </c>
      <c r="C49" s="94">
        <v>1</v>
      </c>
    </row>
    <row r="50" spans="1:4" x14ac:dyDescent="0.35">
      <c r="A50" t="s">
        <v>32</v>
      </c>
      <c r="B50" t="s">
        <v>33</v>
      </c>
      <c r="C50" s="94">
        <v>1</v>
      </c>
    </row>
    <row r="51" spans="1:4" x14ac:dyDescent="0.35">
      <c r="A51" t="s">
        <v>34</v>
      </c>
      <c r="B51" t="s">
        <v>35</v>
      </c>
      <c r="C51" s="94">
        <v>1</v>
      </c>
    </row>
    <row r="52" spans="1:4" x14ac:dyDescent="0.35">
      <c r="A52" t="s">
        <v>50</v>
      </c>
      <c r="B52" t="s">
        <v>51</v>
      </c>
      <c r="C52" s="94">
        <v>4</v>
      </c>
    </row>
    <row r="53" spans="1:4" x14ac:dyDescent="0.35">
      <c r="A53" t="s">
        <v>36</v>
      </c>
      <c r="B53" t="s">
        <v>36</v>
      </c>
      <c r="C53" s="94">
        <v>1</v>
      </c>
    </row>
    <row r="54" spans="1:4" x14ac:dyDescent="0.35">
      <c r="A54" t="s">
        <v>52</v>
      </c>
      <c r="B54" t="s">
        <v>53</v>
      </c>
      <c r="C54" s="94">
        <v>1</v>
      </c>
    </row>
    <row r="55" spans="1:4" x14ac:dyDescent="0.35">
      <c r="A55" t="s">
        <v>37</v>
      </c>
      <c r="B55" t="s">
        <v>38</v>
      </c>
      <c r="C55" s="94">
        <v>1</v>
      </c>
    </row>
    <row r="56" spans="1:4" x14ac:dyDescent="0.35">
      <c r="A56" t="s">
        <v>39</v>
      </c>
      <c r="B56" t="s">
        <v>41</v>
      </c>
      <c r="C56" s="94">
        <v>1</v>
      </c>
    </row>
    <row r="57" spans="1:4" x14ac:dyDescent="0.35">
      <c r="A57" s="252" t="s">
        <v>42</v>
      </c>
      <c r="B57" s="252"/>
      <c r="C57" s="224">
        <f>SUM(C39:C56)</f>
        <v>21</v>
      </c>
    </row>
    <row r="60" spans="1:4" x14ac:dyDescent="0.35">
      <c r="A60" s="119" t="s">
        <v>54</v>
      </c>
    </row>
    <row r="61" spans="1:4" ht="26" x14ac:dyDescent="0.35">
      <c r="A61" s="225" t="s">
        <v>2</v>
      </c>
      <c r="B61" s="225" t="s">
        <v>3</v>
      </c>
      <c r="C61" s="1" t="s">
        <v>4</v>
      </c>
      <c r="D61" s="46"/>
    </row>
    <row r="62" spans="1:4" x14ac:dyDescent="0.35">
      <c r="A62" t="s">
        <v>44</v>
      </c>
      <c r="B62" t="s">
        <v>45</v>
      </c>
      <c r="C62" s="94">
        <v>1</v>
      </c>
    </row>
    <row r="63" spans="1:4" x14ac:dyDescent="0.35">
      <c r="A63" t="s">
        <v>44</v>
      </c>
      <c r="B63" t="s">
        <v>46</v>
      </c>
      <c r="C63" s="94">
        <v>1</v>
      </c>
    </row>
    <row r="64" spans="1:4" x14ac:dyDescent="0.35">
      <c r="A64" s="252" t="s">
        <v>42</v>
      </c>
      <c r="B64" s="252"/>
      <c r="C64" s="224">
        <f>SUM(C62:C63)</f>
        <v>2</v>
      </c>
    </row>
  </sheetData>
  <mergeCells count="4">
    <mergeCell ref="A27:B27"/>
    <mergeCell ref="A57:B57"/>
    <mergeCell ref="A33:B33"/>
    <mergeCell ref="A64:B64"/>
  </mergeCells>
  <hyperlinks>
    <hyperlink ref="H2" location="índice!A1" display="Volver" xr:uid="{00000000-0004-0000-0100-000000000000}"/>
    <hyperlink ref="H37" location="índice!A1" display="Volver" xr:uid="{00000000-0004-0000-0100-000001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L49"/>
  <sheetViews>
    <sheetView showGridLines="0" zoomScale="85" zoomScaleNormal="85" workbookViewId="0">
      <selection activeCell="I2" sqref="I2"/>
    </sheetView>
  </sheetViews>
  <sheetFormatPr baseColWidth="10" defaultColWidth="11.453125" defaultRowHeight="14.5" x14ac:dyDescent="0.35"/>
  <cols>
    <col min="1" max="1" width="20.54296875" customWidth="1"/>
    <col min="2" max="2" width="12.81640625" customWidth="1"/>
    <col min="3" max="3" width="15.1796875" customWidth="1"/>
    <col min="4" max="4" width="12.1796875" customWidth="1"/>
    <col min="5" max="5" width="10.7265625" customWidth="1"/>
    <col min="6" max="6" width="8.81640625" customWidth="1"/>
    <col min="7" max="7" width="15" customWidth="1"/>
    <col min="8" max="8" width="14" customWidth="1"/>
    <col min="10" max="10" width="24" customWidth="1"/>
  </cols>
  <sheetData>
    <row r="2" spans="1:12" x14ac:dyDescent="0.35">
      <c r="A2" s="16" t="s">
        <v>310</v>
      </c>
      <c r="I2" s="132" t="s">
        <v>0</v>
      </c>
    </row>
    <row r="3" spans="1:12" ht="39" x14ac:dyDescent="0.35">
      <c r="A3" s="180" t="s">
        <v>156</v>
      </c>
      <c r="B3" s="180" t="s">
        <v>3</v>
      </c>
      <c r="C3" s="1" t="s">
        <v>311</v>
      </c>
      <c r="D3" s="1" t="s">
        <v>312</v>
      </c>
      <c r="E3" s="1" t="s">
        <v>313</v>
      </c>
      <c r="F3" s="1" t="s">
        <v>314</v>
      </c>
      <c r="G3" s="1" t="s">
        <v>844</v>
      </c>
      <c r="H3" s="1" t="s">
        <v>315</v>
      </c>
      <c r="I3" s="1" t="s">
        <v>187</v>
      </c>
      <c r="J3" s="1" t="s">
        <v>846</v>
      </c>
      <c r="K3" s="1" t="s">
        <v>316</v>
      </c>
      <c r="L3" s="1" t="s">
        <v>290</v>
      </c>
    </row>
    <row r="4" spans="1:12" x14ac:dyDescent="0.35">
      <c r="A4" s="66" t="s">
        <v>37</v>
      </c>
      <c r="B4" s="66" t="s">
        <v>317</v>
      </c>
      <c r="C4" s="83">
        <v>1</v>
      </c>
      <c r="D4" s="83">
        <v>1</v>
      </c>
      <c r="E4" s="83">
        <v>30</v>
      </c>
      <c r="F4" s="83">
        <v>15</v>
      </c>
      <c r="G4" s="120">
        <v>28</v>
      </c>
      <c r="H4" s="83">
        <v>5</v>
      </c>
      <c r="I4" s="120" t="s">
        <v>291</v>
      </c>
      <c r="J4" s="120" t="s">
        <v>291</v>
      </c>
      <c r="K4" s="83">
        <v>0.6</v>
      </c>
      <c r="L4" s="84" t="s">
        <v>294</v>
      </c>
    </row>
    <row r="5" spans="1:12" ht="50" x14ac:dyDescent="0.35">
      <c r="A5" s="66" t="s">
        <v>24</v>
      </c>
      <c r="B5" s="66" t="s">
        <v>318</v>
      </c>
      <c r="C5" s="83">
        <v>1</v>
      </c>
      <c r="D5" s="83">
        <v>7</v>
      </c>
      <c r="E5" s="83">
        <v>6</v>
      </c>
      <c r="F5" s="83">
        <v>57</v>
      </c>
      <c r="G5" s="120">
        <v>115</v>
      </c>
      <c r="H5" s="83">
        <v>45</v>
      </c>
      <c r="I5" s="120">
        <v>113</v>
      </c>
      <c r="J5" s="83">
        <v>1</v>
      </c>
      <c r="K5" s="83">
        <v>4.2</v>
      </c>
      <c r="L5" s="83" t="s">
        <v>319</v>
      </c>
    </row>
    <row r="6" spans="1:12" x14ac:dyDescent="0.35">
      <c r="A6" s="346" t="s">
        <v>165</v>
      </c>
      <c r="B6" s="346" t="s">
        <v>320</v>
      </c>
      <c r="C6" s="120">
        <v>1</v>
      </c>
      <c r="D6" s="120">
        <v>9</v>
      </c>
      <c r="E6" s="120" t="s">
        <v>291</v>
      </c>
      <c r="F6" s="223">
        <v>30</v>
      </c>
      <c r="G6" s="223">
        <v>242</v>
      </c>
      <c r="H6" s="120">
        <v>1</v>
      </c>
      <c r="I6" s="120">
        <v>15</v>
      </c>
      <c r="J6" s="120" t="s">
        <v>291</v>
      </c>
      <c r="K6" s="120">
        <v>5.7</v>
      </c>
      <c r="L6" s="120" t="s">
        <v>294</v>
      </c>
    </row>
    <row r="7" spans="1:12" x14ac:dyDescent="0.35">
      <c r="A7" s="66" t="s">
        <v>19</v>
      </c>
      <c r="B7" s="66" t="s">
        <v>166</v>
      </c>
      <c r="C7" s="83">
        <v>11</v>
      </c>
      <c r="D7" s="83">
        <v>13</v>
      </c>
      <c r="E7" s="83">
        <v>307</v>
      </c>
      <c r="F7" s="120" t="s">
        <v>291</v>
      </c>
      <c r="G7" s="120" t="s">
        <v>291</v>
      </c>
      <c r="H7" s="120" t="s">
        <v>291</v>
      </c>
      <c r="I7" s="120" t="s">
        <v>291</v>
      </c>
      <c r="J7" s="120" t="s">
        <v>291</v>
      </c>
      <c r="K7" s="83">
        <v>140</v>
      </c>
      <c r="L7" s="84" t="s">
        <v>294</v>
      </c>
    </row>
    <row r="8" spans="1:12" x14ac:dyDescent="0.35">
      <c r="A8" s="346" t="s">
        <v>32</v>
      </c>
      <c r="B8" s="346" t="s">
        <v>851</v>
      </c>
      <c r="C8" s="120">
        <v>1</v>
      </c>
      <c r="D8" s="120">
        <v>2</v>
      </c>
      <c r="E8" s="120" t="s">
        <v>291</v>
      </c>
      <c r="F8" s="120" t="s">
        <v>291</v>
      </c>
      <c r="G8" s="120" t="s">
        <v>291</v>
      </c>
      <c r="H8" s="351" t="s">
        <v>291</v>
      </c>
      <c r="I8" s="120" t="s">
        <v>291</v>
      </c>
      <c r="J8" s="120" t="s">
        <v>291</v>
      </c>
      <c r="K8" s="120">
        <v>1.9</v>
      </c>
      <c r="L8" s="120" t="s">
        <v>294</v>
      </c>
    </row>
    <row r="9" spans="1:12" x14ac:dyDescent="0.35">
      <c r="A9" s="346" t="s">
        <v>171</v>
      </c>
      <c r="B9" s="346" t="s">
        <v>321</v>
      </c>
      <c r="C9" s="120">
        <v>1</v>
      </c>
      <c r="D9" s="120">
        <v>22</v>
      </c>
      <c r="E9" s="120" t="s">
        <v>291</v>
      </c>
      <c r="F9" s="120" t="s">
        <v>291</v>
      </c>
      <c r="G9" s="120" t="s">
        <v>291</v>
      </c>
      <c r="H9" s="351" t="s">
        <v>291</v>
      </c>
      <c r="I9" s="120" t="s">
        <v>291</v>
      </c>
      <c r="J9" s="120" t="s">
        <v>291</v>
      </c>
      <c r="K9" s="120">
        <v>16.2</v>
      </c>
      <c r="L9" s="120" t="s">
        <v>294</v>
      </c>
    </row>
    <row r="10" spans="1:12" x14ac:dyDescent="0.35">
      <c r="A10" s="346" t="s">
        <v>11</v>
      </c>
      <c r="B10" s="346" t="s">
        <v>322</v>
      </c>
      <c r="C10" s="120">
        <v>1</v>
      </c>
      <c r="D10" s="120">
        <v>29</v>
      </c>
      <c r="E10" s="120" t="s">
        <v>291</v>
      </c>
      <c r="F10" s="223">
        <v>408</v>
      </c>
      <c r="G10" s="223">
        <v>339</v>
      </c>
      <c r="H10" s="223">
        <v>165</v>
      </c>
      <c r="I10" s="223">
        <v>457</v>
      </c>
      <c r="J10" s="120" t="s">
        <v>291</v>
      </c>
      <c r="K10" s="120">
        <v>24.8</v>
      </c>
      <c r="L10" s="120" t="s">
        <v>852</v>
      </c>
    </row>
    <row r="11" spans="1:12" ht="58" x14ac:dyDescent="0.35">
      <c r="A11" s="346" t="s">
        <v>167</v>
      </c>
      <c r="B11" s="346" t="s">
        <v>853</v>
      </c>
      <c r="C11" s="120">
        <v>1</v>
      </c>
      <c r="D11" s="120">
        <v>6</v>
      </c>
      <c r="E11" s="120">
        <v>400</v>
      </c>
      <c r="F11" s="223">
        <v>89</v>
      </c>
      <c r="G11" s="223">
        <v>290</v>
      </c>
      <c r="H11" s="223">
        <v>13</v>
      </c>
      <c r="I11" s="223">
        <v>63</v>
      </c>
      <c r="J11" s="120" t="s">
        <v>291</v>
      </c>
      <c r="K11" s="120">
        <v>2.8</v>
      </c>
      <c r="L11" s="223" t="s">
        <v>352</v>
      </c>
    </row>
    <row r="12" spans="1:12" x14ac:dyDescent="0.35">
      <c r="A12" s="120" t="s">
        <v>5</v>
      </c>
      <c r="B12" s="346" t="s">
        <v>854</v>
      </c>
      <c r="C12" s="120">
        <v>1</v>
      </c>
      <c r="D12" s="120">
        <v>0</v>
      </c>
      <c r="E12" s="120">
        <v>42</v>
      </c>
      <c r="F12" s="120" t="s">
        <v>291</v>
      </c>
      <c r="G12" s="120" t="s">
        <v>291</v>
      </c>
      <c r="H12" s="120" t="s">
        <v>291</v>
      </c>
      <c r="I12" s="120" t="s">
        <v>291</v>
      </c>
      <c r="J12" s="120" t="s">
        <v>291</v>
      </c>
      <c r="K12" s="352">
        <v>7.8</v>
      </c>
      <c r="L12" s="120" t="s">
        <v>294</v>
      </c>
    </row>
    <row r="13" spans="1:12" x14ac:dyDescent="0.35">
      <c r="A13" s="346" t="s">
        <v>32</v>
      </c>
      <c r="B13" s="346" t="s">
        <v>171</v>
      </c>
      <c r="C13" s="120">
        <v>1</v>
      </c>
      <c r="D13" s="120">
        <v>5</v>
      </c>
      <c r="E13" s="120">
        <v>30</v>
      </c>
      <c r="F13" s="120" t="s">
        <v>291</v>
      </c>
      <c r="G13" s="120" t="s">
        <v>291</v>
      </c>
      <c r="H13" s="351" t="s">
        <v>291</v>
      </c>
      <c r="I13" s="120" t="s">
        <v>291</v>
      </c>
      <c r="J13" s="120" t="s">
        <v>291</v>
      </c>
      <c r="K13" s="120">
        <v>5.7</v>
      </c>
      <c r="L13" s="120" t="s">
        <v>294</v>
      </c>
    </row>
    <row r="14" spans="1:12" x14ac:dyDescent="0.35">
      <c r="A14" s="120" t="s">
        <v>37</v>
      </c>
      <c r="B14" s="346" t="s">
        <v>855</v>
      </c>
      <c r="C14" s="120">
        <v>1</v>
      </c>
      <c r="D14" s="120">
        <v>4</v>
      </c>
      <c r="E14" s="120">
        <v>20</v>
      </c>
      <c r="F14" s="120" t="s">
        <v>291</v>
      </c>
      <c r="G14" s="120" t="s">
        <v>291</v>
      </c>
      <c r="H14" s="120" t="s">
        <v>291</v>
      </c>
      <c r="I14" s="120" t="s">
        <v>291</v>
      </c>
      <c r="J14" s="120" t="s">
        <v>291</v>
      </c>
      <c r="K14" s="352">
        <v>7</v>
      </c>
      <c r="L14" s="120" t="s">
        <v>294</v>
      </c>
    </row>
    <row r="15" spans="1:12" x14ac:dyDescent="0.35">
      <c r="A15" s="346" t="s">
        <v>37</v>
      </c>
      <c r="B15" s="346" t="s">
        <v>856</v>
      </c>
      <c r="C15" s="120">
        <v>1</v>
      </c>
      <c r="D15" s="120">
        <v>12</v>
      </c>
      <c r="E15" s="120">
        <v>300</v>
      </c>
      <c r="F15" s="120" t="s">
        <v>291</v>
      </c>
      <c r="G15" s="120" t="s">
        <v>291</v>
      </c>
      <c r="H15" s="351" t="s">
        <v>291</v>
      </c>
      <c r="I15" s="120" t="s">
        <v>291</v>
      </c>
      <c r="J15" s="120" t="s">
        <v>291</v>
      </c>
      <c r="K15" s="120">
        <v>18</v>
      </c>
      <c r="L15" s="120" t="s">
        <v>294</v>
      </c>
    </row>
    <row r="16" spans="1:12" x14ac:dyDescent="0.35">
      <c r="A16" s="66" t="s">
        <v>34</v>
      </c>
      <c r="B16" s="66" t="s">
        <v>324</v>
      </c>
      <c r="C16" s="83">
        <v>1</v>
      </c>
      <c r="D16" s="83">
        <v>9</v>
      </c>
      <c r="E16" s="83">
        <v>45</v>
      </c>
      <c r="F16" s="120" t="s">
        <v>291</v>
      </c>
      <c r="G16" s="120" t="s">
        <v>291</v>
      </c>
      <c r="H16" s="120" t="s">
        <v>291</v>
      </c>
      <c r="I16" s="120" t="s">
        <v>291</v>
      </c>
      <c r="J16" s="120" t="s">
        <v>291</v>
      </c>
      <c r="K16" s="83">
        <v>6.5</v>
      </c>
      <c r="L16" s="84" t="s">
        <v>294</v>
      </c>
    </row>
    <row r="17" spans="1:12" x14ac:dyDescent="0.35">
      <c r="A17" s="66" t="s">
        <v>37</v>
      </c>
      <c r="B17" s="66" t="s">
        <v>857</v>
      </c>
      <c r="C17" s="83">
        <v>1</v>
      </c>
      <c r="D17" s="83">
        <v>6</v>
      </c>
      <c r="E17" s="83" t="s">
        <v>291</v>
      </c>
      <c r="F17" s="83">
        <v>101</v>
      </c>
      <c r="G17" s="120">
        <v>157</v>
      </c>
      <c r="H17" s="83">
        <v>69</v>
      </c>
      <c r="I17" s="120">
        <v>2</v>
      </c>
      <c r="J17" s="120" t="s">
        <v>291</v>
      </c>
      <c r="K17" s="83">
        <v>5.4</v>
      </c>
      <c r="L17" s="84" t="s">
        <v>294</v>
      </c>
    </row>
    <row r="18" spans="1:12" ht="50" x14ac:dyDescent="0.35">
      <c r="A18" s="66" t="s">
        <v>167</v>
      </c>
      <c r="B18" s="66" t="s">
        <v>325</v>
      </c>
      <c r="C18" s="66">
        <v>1</v>
      </c>
      <c r="D18" s="66">
        <v>2</v>
      </c>
      <c r="E18" s="66">
        <v>25</v>
      </c>
      <c r="F18" s="66">
        <v>48</v>
      </c>
      <c r="G18" s="120">
        <v>52</v>
      </c>
      <c r="H18" s="66">
        <v>18</v>
      </c>
      <c r="I18" s="120" t="s">
        <v>291</v>
      </c>
      <c r="J18" s="66" t="s">
        <v>291</v>
      </c>
      <c r="K18" s="66">
        <v>2</v>
      </c>
      <c r="L18" s="84" t="s">
        <v>298</v>
      </c>
    </row>
    <row r="19" spans="1:12" x14ac:dyDescent="0.35">
      <c r="A19" s="346" t="s">
        <v>165</v>
      </c>
      <c r="B19" s="346" t="s">
        <v>858</v>
      </c>
      <c r="C19" s="120">
        <v>1</v>
      </c>
      <c r="D19" s="120">
        <v>14</v>
      </c>
      <c r="E19" s="120">
        <v>8</v>
      </c>
      <c r="F19" s="120">
        <v>54</v>
      </c>
      <c r="G19" s="120">
        <v>366</v>
      </c>
      <c r="H19" s="351" t="s">
        <v>291</v>
      </c>
      <c r="I19" s="120">
        <v>26</v>
      </c>
      <c r="J19" s="120">
        <v>10</v>
      </c>
      <c r="K19" s="120">
        <v>5.7</v>
      </c>
      <c r="L19" s="120" t="s">
        <v>294</v>
      </c>
    </row>
    <row r="20" spans="1:12" x14ac:dyDescent="0.35">
      <c r="A20" s="346" t="s">
        <v>5</v>
      </c>
      <c r="B20" s="346" t="s">
        <v>859</v>
      </c>
      <c r="C20" s="120">
        <v>1</v>
      </c>
      <c r="D20" s="120">
        <v>1</v>
      </c>
      <c r="E20" s="120">
        <v>38</v>
      </c>
      <c r="F20" s="120" t="s">
        <v>291</v>
      </c>
      <c r="G20" s="120" t="s">
        <v>291</v>
      </c>
      <c r="H20" s="120">
        <v>10</v>
      </c>
      <c r="I20" s="120" t="s">
        <v>291</v>
      </c>
      <c r="J20" s="120" t="s">
        <v>291</v>
      </c>
      <c r="K20" s="120">
        <v>3.7</v>
      </c>
      <c r="L20" s="120" t="s">
        <v>294</v>
      </c>
    </row>
    <row r="21" spans="1:12" x14ac:dyDescent="0.35">
      <c r="A21" s="346" t="s">
        <v>44</v>
      </c>
      <c r="B21" s="346" t="s">
        <v>326</v>
      </c>
      <c r="C21" s="120">
        <v>1</v>
      </c>
      <c r="D21" s="120">
        <v>4</v>
      </c>
      <c r="E21" s="120">
        <v>24</v>
      </c>
      <c r="F21" s="120" t="s">
        <v>291</v>
      </c>
      <c r="G21" s="120" t="s">
        <v>291</v>
      </c>
      <c r="H21" s="351" t="s">
        <v>291</v>
      </c>
      <c r="I21" s="120" t="s">
        <v>291</v>
      </c>
      <c r="J21" s="120" t="s">
        <v>291</v>
      </c>
      <c r="K21" s="120">
        <v>3.6</v>
      </c>
      <c r="L21" s="120" t="s">
        <v>294</v>
      </c>
    </row>
    <row r="22" spans="1:12" x14ac:dyDescent="0.35">
      <c r="A22" s="66" t="s">
        <v>37</v>
      </c>
      <c r="B22" s="66" t="s">
        <v>327</v>
      </c>
      <c r="C22" s="66">
        <v>1</v>
      </c>
      <c r="D22" s="66">
        <v>3</v>
      </c>
      <c r="E22" s="66">
        <v>4</v>
      </c>
      <c r="F22" s="66">
        <v>61</v>
      </c>
      <c r="G22" s="120">
        <v>121</v>
      </c>
      <c r="H22" s="66">
        <v>18</v>
      </c>
      <c r="I22" s="120">
        <v>7</v>
      </c>
      <c r="J22" s="66" t="s">
        <v>291</v>
      </c>
      <c r="K22" s="66">
        <v>1.1000000000000001</v>
      </c>
      <c r="L22" s="84" t="s">
        <v>294</v>
      </c>
    </row>
    <row r="23" spans="1:12" x14ac:dyDescent="0.35">
      <c r="A23" s="346" t="s">
        <v>15</v>
      </c>
      <c r="B23" s="346" t="s">
        <v>769</v>
      </c>
      <c r="C23" s="120">
        <v>1</v>
      </c>
      <c r="D23" s="120">
        <v>23</v>
      </c>
      <c r="E23" s="120">
        <v>23</v>
      </c>
      <c r="F23" s="120" t="s">
        <v>291</v>
      </c>
      <c r="G23" s="120" t="s">
        <v>291</v>
      </c>
      <c r="H23" s="351" t="s">
        <v>291</v>
      </c>
      <c r="I23" s="120" t="s">
        <v>291</v>
      </c>
      <c r="J23" s="120" t="s">
        <v>291</v>
      </c>
      <c r="K23" s="120">
        <v>16.2</v>
      </c>
      <c r="L23" s="120" t="s">
        <v>294</v>
      </c>
    </row>
    <row r="24" spans="1:12" ht="58" x14ac:dyDescent="0.35">
      <c r="A24" s="346" t="s">
        <v>17</v>
      </c>
      <c r="B24" s="346" t="s">
        <v>860</v>
      </c>
      <c r="C24" s="120">
        <v>1</v>
      </c>
      <c r="D24" s="120">
        <v>14</v>
      </c>
      <c r="E24" s="120">
        <v>13</v>
      </c>
      <c r="F24" s="120">
        <v>137</v>
      </c>
      <c r="G24" s="120">
        <v>237</v>
      </c>
      <c r="H24" s="223">
        <v>64</v>
      </c>
      <c r="I24" s="120" t="s">
        <v>291</v>
      </c>
      <c r="J24" s="120" t="s">
        <v>291</v>
      </c>
      <c r="K24" s="120">
        <v>5.2</v>
      </c>
      <c r="L24" s="223" t="s">
        <v>861</v>
      </c>
    </row>
    <row r="25" spans="1:12" x14ac:dyDescent="0.35">
      <c r="A25" s="120" t="s">
        <v>15</v>
      </c>
      <c r="B25" s="346" t="s">
        <v>328</v>
      </c>
      <c r="C25" s="120">
        <v>1</v>
      </c>
      <c r="D25" s="120">
        <v>11</v>
      </c>
      <c r="E25" s="120">
        <v>24</v>
      </c>
      <c r="F25" s="120" t="s">
        <v>291</v>
      </c>
      <c r="G25" s="120" t="s">
        <v>291</v>
      </c>
      <c r="H25" s="120" t="s">
        <v>291</v>
      </c>
      <c r="I25" s="120" t="s">
        <v>291</v>
      </c>
      <c r="J25" s="120" t="s">
        <v>291</v>
      </c>
      <c r="K25" s="352">
        <v>3.3</v>
      </c>
      <c r="L25" s="120" t="s">
        <v>294</v>
      </c>
    </row>
    <row r="26" spans="1:12" x14ac:dyDescent="0.35">
      <c r="A26" s="66" t="s">
        <v>171</v>
      </c>
      <c r="B26" s="66" t="s">
        <v>329</v>
      </c>
      <c r="C26" s="66">
        <v>1</v>
      </c>
      <c r="D26" s="66">
        <v>65</v>
      </c>
      <c r="E26" s="120" t="s">
        <v>291</v>
      </c>
      <c r="F26" s="120" t="s">
        <v>291</v>
      </c>
      <c r="G26" s="120" t="s">
        <v>291</v>
      </c>
      <c r="H26" s="120" t="s">
        <v>291</v>
      </c>
      <c r="I26" s="120" t="s">
        <v>291</v>
      </c>
      <c r="J26" s="120" t="s">
        <v>291</v>
      </c>
      <c r="K26" s="66">
        <v>22.3</v>
      </c>
      <c r="L26" s="84" t="s">
        <v>294</v>
      </c>
    </row>
    <row r="27" spans="1:12" x14ac:dyDescent="0.35">
      <c r="A27" s="66" t="s">
        <v>37</v>
      </c>
      <c r="B27" s="66" t="s">
        <v>330</v>
      </c>
      <c r="C27" s="66">
        <v>1</v>
      </c>
      <c r="D27" s="66">
        <v>9</v>
      </c>
      <c r="E27" s="66">
        <v>29</v>
      </c>
      <c r="F27" s="66">
        <v>120</v>
      </c>
      <c r="G27" s="120">
        <v>285</v>
      </c>
      <c r="H27" s="66">
        <v>33</v>
      </c>
      <c r="I27" s="120">
        <v>10</v>
      </c>
      <c r="J27" s="66">
        <v>164</v>
      </c>
      <c r="K27" s="66">
        <v>6.3</v>
      </c>
      <c r="L27" s="84" t="s">
        <v>294</v>
      </c>
    </row>
    <row r="28" spans="1:12" x14ac:dyDescent="0.35">
      <c r="A28" s="66" t="s">
        <v>22</v>
      </c>
      <c r="B28" s="66" t="s">
        <v>331</v>
      </c>
      <c r="C28" s="66">
        <v>5</v>
      </c>
      <c r="D28" s="66">
        <v>57</v>
      </c>
      <c r="E28" s="66">
        <v>177</v>
      </c>
      <c r="F28" s="66">
        <v>256</v>
      </c>
      <c r="G28" s="120">
        <v>1739</v>
      </c>
      <c r="H28" s="66">
        <v>77</v>
      </c>
      <c r="I28" s="120">
        <v>53</v>
      </c>
      <c r="J28" s="120" t="s">
        <v>291</v>
      </c>
      <c r="K28" s="66">
        <v>59</v>
      </c>
      <c r="L28" s="84" t="s">
        <v>294</v>
      </c>
    </row>
    <row r="29" spans="1:12" x14ac:dyDescent="0.35">
      <c r="A29" s="346" t="s">
        <v>281</v>
      </c>
      <c r="B29" s="346" t="s">
        <v>300</v>
      </c>
      <c r="C29" s="120">
        <v>1</v>
      </c>
      <c r="D29" s="120">
        <v>17</v>
      </c>
      <c r="E29" s="120">
        <v>123</v>
      </c>
      <c r="F29" s="120" t="s">
        <v>291</v>
      </c>
      <c r="G29" s="120" t="s">
        <v>291</v>
      </c>
      <c r="H29" s="351" t="s">
        <v>291</v>
      </c>
      <c r="I29" s="120" t="s">
        <v>291</v>
      </c>
      <c r="J29" s="120" t="s">
        <v>291</v>
      </c>
      <c r="K29" s="120">
        <v>49.7</v>
      </c>
      <c r="L29" s="120" t="s">
        <v>175</v>
      </c>
    </row>
    <row r="30" spans="1:12" x14ac:dyDescent="0.35">
      <c r="A30" s="66" t="s">
        <v>22</v>
      </c>
      <c r="B30" s="120" t="s">
        <v>332</v>
      </c>
      <c r="C30" s="120">
        <v>1</v>
      </c>
      <c r="D30" s="120">
        <v>14</v>
      </c>
      <c r="E30" s="120">
        <v>68</v>
      </c>
      <c r="F30" s="120" t="s">
        <v>291</v>
      </c>
      <c r="G30" s="120" t="s">
        <v>291</v>
      </c>
      <c r="H30" s="120" t="s">
        <v>291</v>
      </c>
      <c r="I30" s="120" t="s">
        <v>291</v>
      </c>
      <c r="J30" s="120" t="s">
        <v>291</v>
      </c>
      <c r="K30" s="120">
        <v>18.8</v>
      </c>
      <c r="L30" s="84" t="s">
        <v>294</v>
      </c>
    </row>
    <row r="31" spans="1:12" x14ac:dyDescent="0.35">
      <c r="A31" s="120" t="s">
        <v>169</v>
      </c>
      <c r="B31" s="346" t="s">
        <v>299</v>
      </c>
      <c r="C31" s="120">
        <v>1</v>
      </c>
      <c r="D31" s="120">
        <v>10</v>
      </c>
      <c r="E31" s="120">
        <v>80</v>
      </c>
      <c r="F31" s="120" t="s">
        <v>291</v>
      </c>
      <c r="G31" s="120" t="s">
        <v>291</v>
      </c>
      <c r="H31" s="120" t="s">
        <v>291</v>
      </c>
      <c r="I31" s="120" t="s">
        <v>291</v>
      </c>
      <c r="J31" s="120" t="s">
        <v>291</v>
      </c>
      <c r="K31" s="352">
        <v>2.5</v>
      </c>
      <c r="L31" s="120" t="s">
        <v>294</v>
      </c>
    </row>
    <row r="32" spans="1:12" x14ac:dyDescent="0.35">
      <c r="A32" s="66" t="s">
        <v>175</v>
      </c>
      <c r="B32" s="120" t="s">
        <v>333</v>
      </c>
      <c r="C32" s="120">
        <v>1</v>
      </c>
      <c r="D32" s="120">
        <v>101</v>
      </c>
      <c r="E32" s="120">
        <v>100</v>
      </c>
      <c r="F32" s="120" t="s">
        <v>291</v>
      </c>
      <c r="G32" s="120" t="s">
        <v>291</v>
      </c>
      <c r="H32" s="120" t="s">
        <v>291</v>
      </c>
      <c r="I32" s="120" t="s">
        <v>291</v>
      </c>
      <c r="J32" s="120" t="s">
        <v>291</v>
      </c>
      <c r="K32" s="120">
        <v>71.599999999999994</v>
      </c>
      <c r="L32" s="120" t="s">
        <v>281</v>
      </c>
    </row>
    <row r="33" spans="1:12" x14ac:dyDescent="0.35">
      <c r="A33" s="66" t="s">
        <v>178</v>
      </c>
      <c r="B33" s="66" t="s">
        <v>302</v>
      </c>
      <c r="C33" s="66">
        <v>1</v>
      </c>
      <c r="D33" s="66" t="s">
        <v>291</v>
      </c>
      <c r="E33" s="66">
        <v>21</v>
      </c>
      <c r="F33" s="120" t="s">
        <v>291</v>
      </c>
      <c r="G33" s="120" t="s">
        <v>291</v>
      </c>
      <c r="H33" s="120" t="s">
        <v>291</v>
      </c>
      <c r="I33" s="120" t="s">
        <v>291</v>
      </c>
      <c r="J33" s="120" t="s">
        <v>291</v>
      </c>
      <c r="K33" s="66">
        <v>8.4</v>
      </c>
      <c r="L33" s="84" t="s">
        <v>294</v>
      </c>
    </row>
    <row r="34" spans="1:12" x14ac:dyDescent="0.35">
      <c r="A34" s="346" t="s">
        <v>44</v>
      </c>
      <c r="B34" s="346" t="s">
        <v>334</v>
      </c>
      <c r="C34" s="120">
        <v>1</v>
      </c>
      <c r="D34" s="120">
        <v>6</v>
      </c>
      <c r="E34" s="120">
        <v>37</v>
      </c>
      <c r="F34" s="120" t="s">
        <v>291</v>
      </c>
      <c r="G34" s="120" t="s">
        <v>291</v>
      </c>
      <c r="H34" s="351" t="s">
        <v>291</v>
      </c>
      <c r="I34" s="120" t="s">
        <v>291</v>
      </c>
      <c r="J34" s="120" t="s">
        <v>291</v>
      </c>
      <c r="K34" s="120">
        <v>12.1</v>
      </c>
      <c r="L34" s="120" t="s">
        <v>294</v>
      </c>
    </row>
    <row r="35" spans="1:12" ht="50" x14ac:dyDescent="0.35">
      <c r="A35" s="66" t="s">
        <v>167</v>
      </c>
      <c r="B35" s="66" t="s">
        <v>335</v>
      </c>
      <c r="C35" s="66">
        <v>1</v>
      </c>
      <c r="D35" s="66">
        <v>6</v>
      </c>
      <c r="E35" s="66">
        <v>30</v>
      </c>
      <c r="F35" s="66">
        <v>113</v>
      </c>
      <c r="G35" s="120">
        <v>864</v>
      </c>
      <c r="H35" s="120" t="s">
        <v>291</v>
      </c>
      <c r="I35" s="120">
        <v>15</v>
      </c>
      <c r="J35" s="66" t="s">
        <v>291</v>
      </c>
      <c r="K35" s="66">
        <v>7</v>
      </c>
      <c r="L35" s="84" t="s">
        <v>298</v>
      </c>
    </row>
    <row r="36" spans="1:12" x14ac:dyDescent="0.35">
      <c r="A36" s="346" t="s">
        <v>174</v>
      </c>
      <c r="B36" s="346" t="s">
        <v>336</v>
      </c>
      <c r="C36" s="120">
        <v>1</v>
      </c>
      <c r="D36" s="120">
        <v>14</v>
      </c>
      <c r="E36" s="120">
        <v>57</v>
      </c>
      <c r="F36" s="223">
        <v>44</v>
      </c>
      <c r="G36" s="223">
        <v>173</v>
      </c>
      <c r="H36" s="223">
        <v>24</v>
      </c>
      <c r="I36" s="223">
        <v>84</v>
      </c>
      <c r="J36" s="120" t="s">
        <v>291</v>
      </c>
      <c r="K36" s="120">
        <v>19.5</v>
      </c>
      <c r="L36" s="120" t="s">
        <v>294</v>
      </c>
    </row>
    <row r="37" spans="1:12" x14ac:dyDescent="0.35">
      <c r="A37" s="346" t="s">
        <v>37</v>
      </c>
      <c r="B37" s="346" t="s">
        <v>337</v>
      </c>
      <c r="C37" s="120">
        <v>1</v>
      </c>
      <c r="D37" s="120">
        <v>4</v>
      </c>
      <c r="E37" s="120">
        <v>120</v>
      </c>
      <c r="F37" s="120">
        <v>171</v>
      </c>
      <c r="G37" s="120">
        <v>134</v>
      </c>
      <c r="H37" s="120">
        <v>29</v>
      </c>
      <c r="I37" s="120">
        <v>109</v>
      </c>
      <c r="J37" s="120" t="s">
        <v>291</v>
      </c>
      <c r="K37" s="120">
        <v>6.2</v>
      </c>
      <c r="L37" s="120" t="s">
        <v>294</v>
      </c>
    </row>
    <row r="38" spans="1:12" x14ac:dyDescent="0.35">
      <c r="A38" s="66" t="s">
        <v>37</v>
      </c>
      <c r="B38" s="66" t="s">
        <v>338</v>
      </c>
      <c r="C38" s="66">
        <v>1</v>
      </c>
      <c r="D38" s="66">
        <v>6</v>
      </c>
      <c r="E38" s="66" t="s">
        <v>291</v>
      </c>
      <c r="F38" s="66">
        <v>63</v>
      </c>
      <c r="G38" s="120">
        <v>43</v>
      </c>
      <c r="H38" s="66">
        <v>12</v>
      </c>
      <c r="I38" s="120">
        <v>24</v>
      </c>
      <c r="J38" s="66">
        <v>29</v>
      </c>
      <c r="K38" s="66">
        <v>8</v>
      </c>
      <c r="L38" s="84" t="s">
        <v>294</v>
      </c>
    </row>
    <row r="39" spans="1:12" x14ac:dyDescent="0.35">
      <c r="A39" s="120" t="s">
        <v>11</v>
      </c>
      <c r="B39" s="346" t="s">
        <v>12</v>
      </c>
      <c r="C39" s="120">
        <v>1</v>
      </c>
      <c r="D39" s="120">
        <v>19</v>
      </c>
      <c r="E39" s="120" t="s">
        <v>291</v>
      </c>
      <c r="F39" s="120">
        <v>169</v>
      </c>
      <c r="G39" s="120">
        <v>393</v>
      </c>
      <c r="H39" s="120">
        <v>531</v>
      </c>
      <c r="I39" s="120">
        <v>15</v>
      </c>
      <c r="J39" s="120">
        <v>0</v>
      </c>
      <c r="K39" s="352">
        <v>3</v>
      </c>
      <c r="L39" s="120" t="s">
        <v>339</v>
      </c>
    </row>
    <row r="40" spans="1:12" ht="25" x14ac:dyDescent="0.35">
      <c r="A40" s="120" t="s">
        <v>173</v>
      </c>
      <c r="B40" s="346" t="s">
        <v>360</v>
      </c>
      <c r="C40" s="120">
        <v>1</v>
      </c>
      <c r="D40" s="120" t="s">
        <v>291</v>
      </c>
      <c r="E40" s="120" t="s">
        <v>291</v>
      </c>
      <c r="F40" s="120" t="s">
        <v>291</v>
      </c>
      <c r="G40" s="120" t="s">
        <v>291</v>
      </c>
      <c r="H40" s="120" t="s">
        <v>291</v>
      </c>
      <c r="I40" s="120" t="s">
        <v>291</v>
      </c>
      <c r="J40" s="120"/>
      <c r="K40" s="352">
        <v>22.6</v>
      </c>
      <c r="L40" s="83" t="s">
        <v>340</v>
      </c>
    </row>
    <row r="41" spans="1:12" x14ac:dyDescent="0.35">
      <c r="A41" s="346" t="s">
        <v>37</v>
      </c>
      <c r="B41" s="346" t="s">
        <v>862</v>
      </c>
      <c r="C41" s="120">
        <v>1</v>
      </c>
      <c r="D41" s="120">
        <v>4</v>
      </c>
      <c r="E41" s="120" t="s">
        <v>291</v>
      </c>
      <c r="F41" s="223">
        <v>210</v>
      </c>
      <c r="G41" s="223">
        <v>520</v>
      </c>
      <c r="H41" s="351" t="s">
        <v>291</v>
      </c>
      <c r="I41" s="223">
        <v>128</v>
      </c>
      <c r="J41" s="120" t="s">
        <v>291</v>
      </c>
      <c r="K41" s="120">
        <v>12.5</v>
      </c>
      <c r="L41" s="120" t="s">
        <v>294</v>
      </c>
    </row>
    <row r="42" spans="1:12" x14ac:dyDescent="0.35">
      <c r="A42" s="66" t="s">
        <v>13</v>
      </c>
      <c r="B42" s="66" t="s">
        <v>341</v>
      </c>
      <c r="C42" s="66">
        <v>1</v>
      </c>
      <c r="D42" s="66">
        <v>4</v>
      </c>
      <c r="E42" s="66">
        <v>150</v>
      </c>
      <c r="F42" s="66">
        <v>21</v>
      </c>
      <c r="G42" s="120">
        <v>51</v>
      </c>
      <c r="H42" s="66">
        <v>3</v>
      </c>
      <c r="I42" s="120">
        <v>1</v>
      </c>
      <c r="J42" s="66" t="s">
        <v>291</v>
      </c>
      <c r="K42" s="66">
        <v>7.9</v>
      </c>
      <c r="L42" s="84" t="s">
        <v>294</v>
      </c>
    </row>
    <row r="43" spans="1:12" x14ac:dyDescent="0.35">
      <c r="A43" s="346" t="s">
        <v>52</v>
      </c>
      <c r="B43" s="346" t="s">
        <v>863</v>
      </c>
      <c r="C43" s="120">
        <v>1</v>
      </c>
      <c r="D43" s="120">
        <v>10</v>
      </c>
      <c r="E43" s="120">
        <v>11</v>
      </c>
      <c r="F43" s="120" t="s">
        <v>291</v>
      </c>
      <c r="G43" s="120" t="s">
        <v>291</v>
      </c>
      <c r="H43" s="351" t="s">
        <v>291</v>
      </c>
      <c r="I43" s="120" t="s">
        <v>291</v>
      </c>
      <c r="J43" s="120" t="s">
        <v>291</v>
      </c>
      <c r="K43" s="120">
        <v>26.3</v>
      </c>
      <c r="L43" s="120" t="s">
        <v>294</v>
      </c>
    </row>
    <row r="44" spans="1:12" x14ac:dyDescent="0.35">
      <c r="A44" s="346" t="s">
        <v>169</v>
      </c>
      <c r="B44" s="346" t="s">
        <v>864</v>
      </c>
      <c r="C44" s="120">
        <v>1</v>
      </c>
      <c r="D44" s="120">
        <v>24</v>
      </c>
      <c r="E44" s="120" t="s">
        <v>291</v>
      </c>
      <c r="F44" s="120" t="s">
        <v>291</v>
      </c>
      <c r="G44" s="120" t="s">
        <v>291</v>
      </c>
      <c r="H44" s="351" t="s">
        <v>291</v>
      </c>
      <c r="I44" s="120" t="s">
        <v>291</v>
      </c>
      <c r="J44" s="120" t="s">
        <v>291</v>
      </c>
      <c r="K44" s="120">
        <v>3.6</v>
      </c>
      <c r="L44" s="120" t="s">
        <v>294</v>
      </c>
    </row>
    <row r="45" spans="1:12" x14ac:dyDescent="0.35">
      <c r="A45" s="346" t="s">
        <v>13</v>
      </c>
      <c r="B45" s="346" t="s">
        <v>342</v>
      </c>
      <c r="C45" s="120">
        <v>1</v>
      </c>
      <c r="D45" s="120">
        <v>19</v>
      </c>
      <c r="E45" s="120" t="s">
        <v>291</v>
      </c>
      <c r="F45" s="120" t="s">
        <v>291</v>
      </c>
      <c r="G45" s="120" t="s">
        <v>291</v>
      </c>
      <c r="H45" s="351" t="s">
        <v>291</v>
      </c>
      <c r="I45" s="120" t="s">
        <v>291</v>
      </c>
      <c r="J45" s="120" t="s">
        <v>291</v>
      </c>
      <c r="K45" s="120">
        <v>16</v>
      </c>
      <c r="L45" s="120" t="s">
        <v>294</v>
      </c>
    </row>
    <row r="46" spans="1:12" x14ac:dyDescent="0.35">
      <c r="A46" s="353" t="s">
        <v>343</v>
      </c>
      <c r="B46" s="354"/>
      <c r="C46" s="1">
        <f t="shared" ref="C46:K46" si="0">SUM(C4:C45)</f>
        <v>56</v>
      </c>
      <c r="D46" s="1">
        <f t="shared" si="0"/>
        <v>586</v>
      </c>
      <c r="E46" s="1">
        <f t="shared" si="0"/>
        <v>2342</v>
      </c>
      <c r="F46" s="1">
        <f t="shared" si="0"/>
        <v>2167</v>
      </c>
      <c r="G46" s="1">
        <f t="shared" si="0"/>
        <v>6149</v>
      </c>
      <c r="H46" s="1">
        <f t="shared" si="0"/>
        <v>1117</v>
      </c>
      <c r="I46" s="1">
        <f t="shared" si="0"/>
        <v>1122</v>
      </c>
      <c r="J46" s="1">
        <f t="shared" si="0"/>
        <v>204</v>
      </c>
      <c r="K46" s="355">
        <f t="shared" si="0"/>
        <v>670.7</v>
      </c>
      <c r="L46" s="1"/>
    </row>
    <row r="47" spans="1:12" x14ac:dyDescent="0.35">
      <c r="A47" s="250" t="s">
        <v>303</v>
      </c>
    </row>
    <row r="48" spans="1:12" x14ac:dyDescent="0.35">
      <c r="A48" s="250" t="s">
        <v>304</v>
      </c>
    </row>
    <row r="49" spans="1:1" x14ac:dyDescent="0.35">
      <c r="A49" s="250" t="s">
        <v>305</v>
      </c>
    </row>
  </sheetData>
  <mergeCells count="1">
    <mergeCell ref="A46:B46"/>
  </mergeCells>
  <conditionalFormatting sqref="D46:L46 B4:B46">
    <cfRule type="duplicateValues" dxfId="0" priority="1"/>
  </conditionalFormatting>
  <hyperlinks>
    <hyperlink ref="I2" location="índice!A1" display="Volver" xr:uid="{775FCDC4-ECDD-4089-921E-A27985CC1245}"/>
  </hyperlinks>
  <pageMargins left="0.7" right="0.7" top="0.75" bottom="0.75" header="0.3" footer="0.3"/>
  <pageSetup paperSize="9" orientation="portrait" horizontalDpi="360"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L27"/>
  <sheetViews>
    <sheetView showGridLines="0" workbookViewId="0">
      <selection activeCell="I2" sqref="I2"/>
    </sheetView>
  </sheetViews>
  <sheetFormatPr baseColWidth="10" defaultColWidth="11.453125" defaultRowHeight="14.5" x14ac:dyDescent="0.35"/>
  <cols>
    <col min="1" max="1" width="15.81640625" customWidth="1"/>
    <col min="2" max="2" width="18.453125" customWidth="1"/>
    <col min="3" max="3" width="12.1796875" customWidth="1"/>
    <col min="4" max="4" width="11" customWidth="1"/>
    <col min="5" max="5" width="9" customWidth="1"/>
    <col min="6" max="6" width="9.54296875" customWidth="1"/>
    <col min="7" max="7" width="9.7265625" customWidth="1"/>
    <col min="12" max="12" width="16" customWidth="1"/>
  </cols>
  <sheetData>
    <row r="2" spans="1:12" x14ac:dyDescent="0.35">
      <c r="A2" s="27" t="s">
        <v>344</v>
      </c>
      <c r="B2" s="51"/>
      <c r="I2" s="132" t="s">
        <v>0</v>
      </c>
    </row>
    <row r="3" spans="1:12" ht="39" x14ac:dyDescent="0.35">
      <c r="A3" s="180" t="s">
        <v>156</v>
      </c>
      <c r="B3" s="180" t="s">
        <v>345</v>
      </c>
      <c r="C3" s="180" t="s">
        <v>346</v>
      </c>
      <c r="D3" s="180" t="s">
        <v>275</v>
      </c>
      <c r="E3" s="1" t="s">
        <v>347</v>
      </c>
      <c r="F3" s="1" t="s">
        <v>314</v>
      </c>
      <c r="G3" s="1" t="s">
        <v>844</v>
      </c>
      <c r="H3" s="1" t="s">
        <v>845</v>
      </c>
      <c r="I3" s="1" t="s">
        <v>846</v>
      </c>
      <c r="J3" s="1" t="s">
        <v>187</v>
      </c>
      <c r="K3" s="180" t="s">
        <v>348</v>
      </c>
      <c r="L3" s="1" t="s">
        <v>290</v>
      </c>
    </row>
    <row r="4" spans="1:12" x14ac:dyDescent="0.35">
      <c r="A4" s="223" t="s">
        <v>162</v>
      </c>
      <c r="B4" s="346" t="s">
        <v>358</v>
      </c>
      <c r="C4" s="66">
        <v>1</v>
      </c>
      <c r="D4" s="120">
        <v>39</v>
      </c>
      <c r="E4" s="120">
        <v>120</v>
      </c>
      <c r="F4" s="120" t="s">
        <v>291</v>
      </c>
      <c r="G4" s="120" t="s">
        <v>291</v>
      </c>
      <c r="H4" s="120" t="s">
        <v>291</v>
      </c>
      <c r="I4" s="120" t="s">
        <v>291</v>
      </c>
      <c r="J4" s="120" t="s">
        <v>291</v>
      </c>
      <c r="K4" s="52">
        <v>22.8</v>
      </c>
      <c r="L4" s="66" t="s">
        <v>294</v>
      </c>
    </row>
    <row r="5" spans="1:12" x14ac:dyDescent="0.35">
      <c r="A5" s="94" t="s">
        <v>5</v>
      </c>
      <c r="B5" s="52" t="s">
        <v>357</v>
      </c>
      <c r="C5" s="52">
        <v>1</v>
      </c>
      <c r="D5" s="52">
        <v>3</v>
      </c>
      <c r="E5" s="52">
        <v>19</v>
      </c>
      <c r="F5" s="94" t="s">
        <v>291</v>
      </c>
      <c r="G5" s="94" t="s">
        <v>291</v>
      </c>
      <c r="H5" s="94" t="s">
        <v>291</v>
      </c>
      <c r="I5" s="94" t="s">
        <v>291</v>
      </c>
      <c r="J5" s="94" t="s">
        <v>291</v>
      </c>
      <c r="K5" s="52">
        <v>5.8</v>
      </c>
      <c r="L5" s="52" t="s">
        <v>294</v>
      </c>
    </row>
    <row r="6" spans="1:12" x14ac:dyDescent="0.35">
      <c r="A6" s="223" t="s">
        <v>5</v>
      </c>
      <c r="B6" s="346" t="s">
        <v>847</v>
      </c>
      <c r="C6" s="66">
        <v>1</v>
      </c>
      <c r="D6" s="120">
        <v>35</v>
      </c>
      <c r="E6" s="120" t="s">
        <v>291</v>
      </c>
      <c r="F6" s="120" t="s">
        <v>291</v>
      </c>
      <c r="G6" s="120" t="s">
        <v>291</v>
      </c>
      <c r="H6" s="120" t="s">
        <v>291</v>
      </c>
      <c r="I6" s="120" t="s">
        <v>291</v>
      </c>
      <c r="J6" s="120" t="s">
        <v>291</v>
      </c>
      <c r="K6" s="52">
        <v>4.3</v>
      </c>
      <c r="L6" s="66" t="s">
        <v>294</v>
      </c>
    </row>
    <row r="7" spans="1:12" x14ac:dyDescent="0.35">
      <c r="A7" s="346" t="s">
        <v>165</v>
      </c>
      <c r="B7" s="346" t="s">
        <v>320</v>
      </c>
      <c r="C7" s="52">
        <v>1</v>
      </c>
      <c r="D7" s="120">
        <v>10</v>
      </c>
      <c r="E7" s="120">
        <v>1867</v>
      </c>
      <c r="F7" s="120">
        <v>119</v>
      </c>
      <c r="G7" s="120">
        <v>1748</v>
      </c>
      <c r="H7" s="94">
        <v>36</v>
      </c>
      <c r="I7" s="94" t="s">
        <v>291</v>
      </c>
      <c r="J7" s="94" t="s">
        <v>291</v>
      </c>
      <c r="K7" s="251">
        <v>12.4</v>
      </c>
      <c r="L7" s="52" t="s">
        <v>294</v>
      </c>
    </row>
    <row r="8" spans="1:12" x14ac:dyDescent="0.35">
      <c r="A8" s="346" t="s">
        <v>13</v>
      </c>
      <c r="B8" s="346" t="s">
        <v>848</v>
      </c>
      <c r="C8" s="52">
        <v>1</v>
      </c>
      <c r="D8" s="120" t="s">
        <v>291</v>
      </c>
      <c r="E8" s="120">
        <v>239</v>
      </c>
      <c r="F8" s="94" t="s">
        <v>291</v>
      </c>
      <c r="G8" s="94" t="s">
        <v>291</v>
      </c>
      <c r="H8" s="94" t="s">
        <v>291</v>
      </c>
      <c r="I8" s="94" t="s">
        <v>291</v>
      </c>
      <c r="J8" s="94" t="s">
        <v>291</v>
      </c>
      <c r="K8" s="52">
        <v>9.9</v>
      </c>
      <c r="L8" s="52" t="s">
        <v>294</v>
      </c>
    </row>
    <row r="9" spans="1:12" x14ac:dyDescent="0.35">
      <c r="A9" s="223" t="s">
        <v>13</v>
      </c>
      <c r="B9" s="346" t="s">
        <v>849</v>
      </c>
      <c r="C9" s="66">
        <v>1</v>
      </c>
      <c r="D9" s="120">
        <v>120</v>
      </c>
      <c r="E9" s="120">
        <v>240</v>
      </c>
      <c r="F9" s="120" t="s">
        <v>291</v>
      </c>
      <c r="G9" s="120" t="s">
        <v>291</v>
      </c>
      <c r="H9" s="120" t="s">
        <v>291</v>
      </c>
      <c r="I9" s="120" t="s">
        <v>291</v>
      </c>
      <c r="J9" s="120" t="s">
        <v>291</v>
      </c>
      <c r="K9" s="52">
        <v>29.5</v>
      </c>
      <c r="L9" s="66" t="s">
        <v>294</v>
      </c>
    </row>
    <row r="10" spans="1:12" x14ac:dyDescent="0.35">
      <c r="A10" s="346" t="s">
        <v>15</v>
      </c>
      <c r="B10" s="346" t="s">
        <v>16</v>
      </c>
      <c r="C10" s="52">
        <v>1</v>
      </c>
      <c r="D10" s="120">
        <v>8</v>
      </c>
      <c r="E10" s="120">
        <v>166</v>
      </c>
      <c r="F10" s="94" t="s">
        <v>291</v>
      </c>
      <c r="G10" s="94" t="s">
        <v>291</v>
      </c>
      <c r="H10" s="94" t="s">
        <v>291</v>
      </c>
      <c r="I10" s="94" t="s">
        <v>291</v>
      </c>
      <c r="J10" s="94" t="s">
        <v>291</v>
      </c>
      <c r="K10" s="52">
        <v>1981.7</v>
      </c>
      <c r="L10" s="52" t="s">
        <v>294</v>
      </c>
    </row>
    <row r="11" spans="1:12" ht="50" x14ac:dyDescent="0.35">
      <c r="A11" s="120" t="s">
        <v>167</v>
      </c>
      <c r="B11" s="346" t="s">
        <v>297</v>
      </c>
      <c r="C11" s="66">
        <v>1</v>
      </c>
      <c r="D11" s="120">
        <v>40</v>
      </c>
      <c r="E11" s="120">
        <v>80</v>
      </c>
      <c r="F11" s="120" t="s">
        <v>291</v>
      </c>
      <c r="G11" s="120" t="s">
        <v>291</v>
      </c>
      <c r="H11" s="120" t="s">
        <v>291</v>
      </c>
      <c r="I11" s="120" t="s">
        <v>291</v>
      </c>
      <c r="J11" s="120" t="s">
        <v>291</v>
      </c>
      <c r="K11" s="52">
        <v>13</v>
      </c>
      <c r="L11" s="84" t="s">
        <v>298</v>
      </c>
    </row>
    <row r="12" spans="1:12" x14ac:dyDescent="0.35">
      <c r="A12" s="346" t="s">
        <v>171</v>
      </c>
      <c r="B12" s="346" t="s">
        <v>359</v>
      </c>
      <c r="C12" s="52">
        <v>1</v>
      </c>
      <c r="D12" s="94">
        <v>30</v>
      </c>
      <c r="E12" s="94">
        <v>806</v>
      </c>
      <c r="F12" s="94" t="s">
        <v>291</v>
      </c>
      <c r="G12" s="94" t="s">
        <v>291</v>
      </c>
      <c r="H12" s="94" t="s">
        <v>291</v>
      </c>
      <c r="I12" s="94" t="s">
        <v>291</v>
      </c>
      <c r="J12" s="94" t="s">
        <v>291</v>
      </c>
      <c r="K12" s="52">
        <v>41.8</v>
      </c>
      <c r="L12" s="52" t="s">
        <v>294</v>
      </c>
    </row>
    <row r="13" spans="1:12" x14ac:dyDescent="0.35">
      <c r="A13" s="346" t="s">
        <v>19</v>
      </c>
      <c r="B13" s="346" t="s">
        <v>850</v>
      </c>
      <c r="C13" s="52">
        <v>1</v>
      </c>
      <c r="D13" s="120">
        <v>49</v>
      </c>
      <c r="E13" s="120" t="s">
        <v>291</v>
      </c>
      <c r="F13" s="94" t="s">
        <v>291</v>
      </c>
      <c r="G13" s="94" t="s">
        <v>291</v>
      </c>
      <c r="H13" s="94" t="s">
        <v>291</v>
      </c>
      <c r="I13" s="94" t="s">
        <v>291</v>
      </c>
      <c r="J13" s="94" t="s">
        <v>291</v>
      </c>
      <c r="K13" s="52">
        <v>15.1</v>
      </c>
      <c r="L13" s="52" t="s">
        <v>294</v>
      </c>
    </row>
    <row r="14" spans="1:12" x14ac:dyDescent="0.35">
      <c r="A14" s="223" t="s">
        <v>19</v>
      </c>
      <c r="B14" s="346" t="s">
        <v>351</v>
      </c>
      <c r="C14" s="66">
        <v>1</v>
      </c>
      <c r="D14" s="120">
        <v>8</v>
      </c>
      <c r="E14" s="120">
        <v>16</v>
      </c>
      <c r="F14" s="120" t="s">
        <v>291</v>
      </c>
      <c r="G14" s="120" t="s">
        <v>291</v>
      </c>
      <c r="H14" s="120" t="s">
        <v>291</v>
      </c>
      <c r="I14" s="120" t="s">
        <v>291</v>
      </c>
      <c r="J14" s="120" t="s">
        <v>291</v>
      </c>
      <c r="K14" s="52">
        <v>17.8</v>
      </c>
      <c r="L14" s="66" t="s">
        <v>294</v>
      </c>
    </row>
    <row r="15" spans="1:12" x14ac:dyDescent="0.35">
      <c r="A15" s="120" t="s">
        <v>173</v>
      </c>
      <c r="B15" s="346" t="s">
        <v>360</v>
      </c>
      <c r="C15" s="66">
        <v>1</v>
      </c>
      <c r="D15" s="120">
        <v>60</v>
      </c>
      <c r="E15" s="120">
        <v>120</v>
      </c>
      <c r="F15" s="120" t="s">
        <v>291</v>
      </c>
      <c r="G15" s="120" t="s">
        <v>291</v>
      </c>
      <c r="H15" s="120" t="s">
        <v>291</v>
      </c>
      <c r="I15" s="120" t="s">
        <v>291</v>
      </c>
      <c r="J15" s="120" t="s">
        <v>291</v>
      </c>
      <c r="K15" s="52">
        <v>99.9</v>
      </c>
      <c r="L15" s="66" t="s">
        <v>340</v>
      </c>
    </row>
    <row r="16" spans="1:12" x14ac:dyDescent="0.35">
      <c r="A16" s="223" t="s">
        <v>22</v>
      </c>
      <c r="B16" s="346" t="s">
        <v>354</v>
      </c>
      <c r="C16" s="66">
        <v>1</v>
      </c>
      <c r="D16" s="120">
        <v>20</v>
      </c>
      <c r="E16" s="120">
        <v>50</v>
      </c>
      <c r="F16" s="120">
        <v>171</v>
      </c>
      <c r="G16" s="120">
        <v>114</v>
      </c>
      <c r="H16" s="120">
        <v>100</v>
      </c>
      <c r="I16" s="120" t="s">
        <v>291</v>
      </c>
      <c r="J16" s="120" t="s">
        <v>291</v>
      </c>
      <c r="K16" s="52">
        <v>11.9</v>
      </c>
      <c r="L16" s="66" t="s">
        <v>294</v>
      </c>
    </row>
    <row r="17" spans="1:12" x14ac:dyDescent="0.35">
      <c r="A17" s="346" t="s">
        <v>26</v>
      </c>
      <c r="B17" s="346" t="s">
        <v>355</v>
      </c>
      <c r="C17" s="52">
        <v>1</v>
      </c>
      <c r="D17" s="120">
        <v>18</v>
      </c>
      <c r="E17" s="120">
        <v>60</v>
      </c>
      <c r="F17" s="94" t="s">
        <v>291</v>
      </c>
      <c r="G17" s="94" t="s">
        <v>291</v>
      </c>
      <c r="H17" s="94" t="s">
        <v>291</v>
      </c>
      <c r="I17" s="94" t="s">
        <v>291</v>
      </c>
      <c r="J17" s="94" t="s">
        <v>291</v>
      </c>
      <c r="K17" s="52">
        <v>8.5</v>
      </c>
      <c r="L17" s="52" t="s">
        <v>294</v>
      </c>
    </row>
    <row r="18" spans="1:12" x14ac:dyDescent="0.35">
      <c r="A18" s="346" t="s">
        <v>28</v>
      </c>
      <c r="B18" s="346" t="s">
        <v>752</v>
      </c>
      <c r="C18" s="52">
        <v>1</v>
      </c>
      <c r="D18" s="120">
        <v>6</v>
      </c>
      <c r="E18" s="120">
        <v>200</v>
      </c>
      <c r="F18" s="94" t="s">
        <v>291</v>
      </c>
      <c r="G18" s="94" t="s">
        <v>291</v>
      </c>
      <c r="H18" s="94" t="s">
        <v>291</v>
      </c>
      <c r="I18" s="94" t="s">
        <v>291</v>
      </c>
      <c r="J18" s="94" t="s">
        <v>291</v>
      </c>
      <c r="K18" s="52">
        <v>60</v>
      </c>
      <c r="L18" s="52" t="s">
        <v>294</v>
      </c>
    </row>
    <row r="19" spans="1:12" x14ac:dyDescent="0.35">
      <c r="A19" s="346" t="s">
        <v>50</v>
      </c>
      <c r="B19" s="346" t="s">
        <v>350</v>
      </c>
      <c r="C19" s="52">
        <v>1</v>
      </c>
      <c r="D19" s="120">
        <v>150</v>
      </c>
      <c r="E19" s="120">
        <v>200</v>
      </c>
      <c r="F19" s="120">
        <v>205</v>
      </c>
      <c r="G19" s="120">
        <v>1068</v>
      </c>
      <c r="H19" s="94">
        <v>50</v>
      </c>
      <c r="I19" s="94" t="s">
        <v>291</v>
      </c>
      <c r="J19" s="94" t="s">
        <v>291</v>
      </c>
      <c r="K19" s="52">
        <v>3066</v>
      </c>
      <c r="L19" s="52" t="s">
        <v>294</v>
      </c>
    </row>
    <row r="20" spans="1:12" x14ac:dyDescent="0.35">
      <c r="A20" s="52" t="s">
        <v>37</v>
      </c>
      <c r="B20" s="52" t="s">
        <v>349</v>
      </c>
      <c r="C20" s="52">
        <v>1</v>
      </c>
      <c r="D20" s="52">
        <v>10</v>
      </c>
      <c r="E20" s="52">
        <v>150</v>
      </c>
      <c r="F20" s="52">
        <v>84</v>
      </c>
      <c r="G20" s="52">
        <v>93</v>
      </c>
      <c r="H20" s="52">
        <v>13</v>
      </c>
      <c r="I20" s="52">
        <v>0</v>
      </c>
      <c r="J20" s="52">
        <v>0</v>
      </c>
      <c r="K20" s="52">
        <v>20</v>
      </c>
      <c r="L20" s="52" t="s">
        <v>294</v>
      </c>
    </row>
    <row r="21" spans="1:12" x14ac:dyDescent="0.35">
      <c r="A21" s="94" t="s">
        <v>37</v>
      </c>
      <c r="B21" s="52" t="s">
        <v>353</v>
      </c>
      <c r="C21" s="52">
        <v>1</v>
      </c>
      <c r="D21" s="52">
        <v>23</v>
      </c>
      <c r="E21" s="52" t="s">
        <v>291</v>
      </c>
      <c r="F21" s="94">
        <v>619</v>
      </c>
      <c r="G21" s="94">
        <v>751</v>
      </c>
      <c r="H21" s="94">
        <v>30</v>
      </c>
      <c r="I21" s="94">
        <v>42</v>
      </c>
      <c r="J21" s="94" t="s">
        <v>291</v>
      </c>
      <c r="K21" s="52">
        <v>7.6</v>
      </c>
      <c r="L21" s="52" t="s">
        <v>294</v>
      </c>
    </row>
    <row r="22" spans="1:12" x14ac:dyDescent="0.35">
      <c r="A22" s="94" t="s">
        <v>37</v>
      </c>
      <c r="B22" s="52" t="s">
        <v>356</v>
      </c>
      <c r="C22" s="52">
        <v>1</v>
      </c>
      <c r="D22" s="52">
        <v>9</v>
      </c>
      <c r="E22" s="52">
        <v>100</v>
      </c>
      <c r="F22" s="94">
        <v>858</v>
      </c>
      <c r="G22" s="94">
        <v>378</v>
      </c>
      <c r="H22" s="94">
        <v>107</v>
      </c>
      <c r="I22" s="94">
        <v>674</v>
      </c>
      <c r="J22" s="94" t="s">
        <v>291</v>
      </c>
      <c r="K22" s="52">
        <v>12.5</v>
      </c>
      <c r="L22" s="52" t="s">
        <v>294</v>
      </c>
    </row>
    <row r="23" spans="1:12" x14ac:dyDescent="0.35">
      <c r="A23" s="346" t="s">
        <v>424</v>
      </c>
      <c r="B23" s="346" t="s">
        <v>843</v>
      </c>
      <c r="C23" s="52">
        <v>1</v>
      </c>
      <c r="D23" s="120">
        <v>250</v>
      </c>
      <c r="E23" s="120">
        <v>385</v>
      </c>
      <c r="F23" s="94" t="s">
        <v>291</v>
      </c>
      <c r="G23" s="94" t="s">
        <v>291</v>
      </c>
      <c r="H23" s="94" t="s">
        <v>291</v>
      </c>
      <c r="I23" s="94" t="s">
        <v>291</v>
      </c>
      <c r="J23" s="94" t="s">
        <v>291</v>
      </c>
      <c r="K23" s="52">
        <v>108</v>
      </c>
      <c r="L23" s="52" t="s">
        <v>294</v>
      </c>
    </row>
    <row r="24" spans="1:12" x14ac:dyDescent="0.35">
      <c r="A24" s="350" t="s">
        <v>42</v>
      </c>
      <c r="B24" s="350"/>
      <c r="C24" s="193">
        <f>SUM(C4:C23)</f>
        <v>20</v>
      </c>
      <c r="D24" s="193">
        <f t="shared" ref="D24:M24" si="0">SUM(D4:D23)</f>
        <v>888</v>
      </c>
      <c r="E24" s="193">
        <f t="shared" si="0"/>
        <v>4818</v>
      </c>
      <c r="F24" s="193">
        <f t="shared" si="0"/>
        <v>2056</v>
      </c>
      <c r="G24" s="193">
        <f t="shared" si="0"/>
        <v>4152</v>
      </c>
      <c r="H24" s="193">
        <f t="shared" si="0"/>
        <v>336</v>
      </c>
      <c r="I24" s="193">
        <f t="shared" si="0"/>
        <v>716</v>
      </c>
      <c r="J24" s="193"/>
      <c r="K24" s="193">
        <f>SUM(K4:K23)</f>
        <v>5548.5000000000009</v>
      </c>
      <c r="L24" s="193"/>
    </row>
    <row r="25" spans="1:12" x14ac:dyDescent="0.35">
      <c r="A25" s="250" t="s">
        <v>303</v>
      </c>
    </row>
    <row r="26" spans="1:12" x14ac:dyDescent="0.35">
      <c r="A26" s="250" t="s">
        <v>304</v>
      </c>
    </row>
    <row r="27" spans="1:12" x14ac:dyDescent="0.35">
      <c r="A27" s="250" t="s">
        <v>305</v>
      </c>
    </row>
  </sheetData>
  <mergeCells count="1">
    <mergeCell ref="A24:B24"/>
  </mergeCells>
  <hyperlinks>
    <hyperlink ref="I2" location="índice!A1" display="Volver" xr:uid="{BD55B09D-94F4-4D0C-97EE-2CE444BF56A1}"/>
  </hyperlinks>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1"/>
  <sheetViews>
    <sheetView showGridLines="0" workbookViewId="0">
      <selection activeCell="K7" sqref="K7"/>
    </sheetView>
  </sheetViews>
  <sheetFormatPr baseColWidth="10" defaultColWidth="11.453125" defaultRowHeight="14.5" x14ac:dyDescent="0.35"/>
  <cols>
    <col min="2" max="2" width="13.81640625" customWidth="1"/>
    <col min="3" max="3" width="13.1796875" customWidth="1"/>
  </cols>
  <sheetData>
    <row r="1" spans="1:11" x14ac:dyDescent="0.35">
      <c r="A1" s="2" t="s">
        <v>361</v>
      </c>
      <c r="B1" s="46"/>
      <c r="C1" s="46"/>
      <c r="D1" s="46"/>
      <c r="E1" s="46"/>
      <c r="F1" s="46"/>
      <c r="G1" s="46"/>
      <c r="H1" s="46"/>
      <c r="I1" s="46"/>
      <c r="J1" s="46"/>
      <c r="K1" s="132" t="s">
        <v>0</v>
      </c>
    </row>
    <row r="2" spans="1:11" ht="16.5" customHeight="1" x14ac:dyDescent="0.35">
      <c r="A2" s="287" t="s">
        <v>362</v>
      </c>
      <c r="B2" s="287" t="s">
        <v>363</v>
      </c>
      <c r="C2" s="294" t="s">
        <v>364</v>
      </c>
      <c r="D2" s="294" t="s">
        <v>365</v>
      </c>
      <c r="E2" s="181" t="s">
        <v>366</v>
      </c>
      <c r="F2" s="291" t="s">
        <v>367</v>
      </c>
      <c r="G2" s="291"/>
      <c r="H2" s="291"/>
      <c r="I2" s="291"/>
      <c r="J2" s="291"/>
    </row>
    <row r="3" spans="1:11" ht="26.25" customHeight="1" x14ac:dyDescent="0.35">
      <c r="A3" s="288"/>
      <c r="B3" s="288"/>
      <c r="C3" s="295"/>
      <c r="D3" s="295"/>
      <c r="E3" s="56">
        <v>2019</v>
      </c>
      <c r="F3" s="56">
        <v>2020</v>
      </c>
      <c r="G3" s="56">
        <v>2021</v>
      </c>
      <c r="H3" s="56">
        <v>2022</v>
      </c>
      <c r="I3" s="56">
        <v>2023</v>
      </c>
      <c r="J3" s="56" t="s">
        <v>42</v>
      </c>
    </row>
    <row r="4" spans="1:11" ht="75" x14ac:dyDescent="0.35">
      <c r="A4" s="57" t="s">
        <v>368</v>
      </c>
      <c r="B4" s="57" t="s">
        <v>369</v>
      </c>
      <c r="C4" s="58" t="s">
        <v>370</v>
      </c>
      <c r="D4" s="58" t="s">
        <v>371</v>
      </c>
      <c r="E4" s="59">
        <v>5104</v>
      </c>
      <c r="F4" s="59">
        <v>2750</v>
      </c>
      <c r="G4" s="59">
        <v>9000</v>
      </c>
      <c r="H4" s="59">
        <v>13000</v>
      </c>
      <c r="I4" s="59">
        <v>14000</v>
      </c>
      <c r="J4" s="59">
        <f>+E4+F4+G4+H4+I4</f>
        <v>43854</v>
      </c>
    </row>
    <row r="5" spans="1:11" x14ac:dyDescent="0.35">
      <c r="A5" s="15" t="s">
        <v>273</v>
      </c>
    </row>
    <row r="7" spans="1:11" x14ac:dyDescent="0.35">
      <c r="A7" s="2" t="s">
        <v>372</v>
      </c>
      <c r="B7" s="46"/>
      <c r="C7" s="46"/>
      <c r="D7" s="46"/>
      <c r="K7" s="132" t="s">
        <v>0</v>
      </c>
    </row>
    <row r="8" spans="1:11" x14ac:dyDescent="0.35">
      <c r="A8" s="287" t="s">
        <v>362</v>
      </c>
      <c r="B8" s="287" t="s">
        <v>363</v>
      </c>
      <c r="C8" s="294" t="s">
        <v>364</v>
      </c>
      <c r="D8" s="294" t="s">
        <v>365</v>
      </c>
      <c r="E8" s="181" t="s">
        <v>366</v>
      </c>
      <c r="F8" s="291" t="s">
        <v>367</v>
      </c>
      <c r="G8" s="291"/>
      <c r="H8" s="291"/>
      <c r="I8" s="291"/>
      <c r="J8" s="218"/>
    </row>
    <row r="9" spans="1:11" ht="25.5" customHeight="1" x14ac:dyDescent="0.35">
      <c r="A9" s="263"/>
      <c r="B9" s="263"/>
      <c r="C9" s="322"/>
      <c r="D9" s="322"/>
      <c r="E9" s="217">
        <v>2019</v>
      </c>
      <c r="F9" s="217">
        <v>2020</v>
      </c>
      <c r="G9" s="217">
        <v>2021</v>
      </c>
      <c r="H9" s="217">
        <v>2022</v>
      </c>
      <c r="I9" s="217" t="s">
        <v>42</v>
      </c>
    </row>
    <row r="10" spans="1:11" ht="75" x14ac:dyDescent="0.35">
      <c r="A10" s="57" t="s">
        <v>368</v>
      </c>
      <c r="B10" s="57" t="s">
        <v>369</v>
      </c>
      <c r="C10" s="58" t="s">
        <v>373</v>
      </c>
      <c r="D10" s="59">
        <v>103000</v>
      </c>
      <c r="E10" s="59">
        <v>15000</v>
      </c>
      <c r="F10" s="59">
        <v>20000</v>
      </c>
      <c r="G10" s="59">
        <v>33000</v>
      </c>
      <c r="H10" s="59">
        <v>35000</v>
      </c>
      <c r="I10" s="59">
        <f>SUM(E10:H10)</f>
        <v>103000</v>
      </c>
      <c r="J10" s="48"/>
    </row>
    <row r="11" spans="1:11" x14ac:dyDescent="0.35">
      <c r="A11" s="15" t="s">
        <v>273</v>
      </c>
    </row>
  </sheetData>
  <mergeCells count="10">
    <mergeCell ref="A2:A3"/>
    <mergeCell ref="B2:B3"/>
    <mergeCell ref="C2:C3"/>
    <mergeCell ref="D2:D3"/>
    <mergeCell ref="F2:J2"/>
    <mergeCell ref="A8:A9"/>
    <mergeCell ref="B8:B9"/>
    <mergeCell ref="C8:C9"/>
    <mergeCell ref="D8:D9"/>
    <mergeCell ref="F8:I8"/>
  </mergeCells>
  <hyperlinks>
    <hyperlink ref="K1" location="índice!A1" display="Volver" xr:uid="{00000000-0004-0000-1500-000000000000}"/>
    <hyperlink ref="K7" location="índice!A1" display="Volver" xr:uid="{00000000-0004-0000-1500-000001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H58"/>
  <sheetViews>
    <sheetView showGridLines="0" topLeftCell="A28" zoomScaleNormal="100" workbookViewId="0">
      <selection activeCell="D40" sqref="D40"/>
    </sheetView>
  </sheetViews>
  <sheetFormatPr baseColWidth="10" defaultColWidth="11.453125" defaultRowHeight="14.5" x14ac:dyDescent="0.35"/>
  <cols>
    <col min="1" max="1" width="22.453125" customWidth="1"/>
    <col min="2" max="2" width="15.81640625" customWidth="1"/>
    <col min="3" max="3" width="16.81640625" customWidth="1"/>
    <col min="4" max="4" width="13" customWidth="1"/>
    <col min="8" max="8" width="16.7265625" customWidth="1"/>
    <col min="9" max="9" width="16.81640625" customWidth="1"/>
    <col min="10" max="10" width="13.81640625" customWidth="1"/>
  </cols>
  <sheetData>
    <row r="2" spans="1:8" x14ac:dyDescent="0.35">
      <c r="A2" s="25" t="s">
        <v>374</v>
      </c>
      <c r="G2" s="132" t="s">
        <v>0</v>
      </c>
    </row>
    <row r="3" spans="1:8" ht="46" x14ac:dyDescent="0.35">
      <c r="A3" s="219" t="s">
        <v>156</v>
      </c>
      <c r="B3" s="219" t="s">
        <v>375</v>
      </c>
      <c r="C3" s="219" t="s">
        <v>376</v>
      </c>
      <c r="D3" s="219" t="s">
        <v>377</v>
      </c>
      <c r="E3" s="219" t="s">
        <v>378</v>
      </c>
      <c r="F3" s="219" t="s">
        <v>314</v>
      </c>
    </row>
    <row r="4" spans="1:8" x14ac:dyDescent="0.35">
      <c r="A4" s="215" t="s">
        <v>379</v>
      </c>
      <c r="B4" s="94">
        <v>1</v>
      </c>
      <c r="C4" s="246">
        <v>1.6279999999999999</v>
      </c>
      <c r="D4" s="120">
        <v>1</v>
      </c>
      <c r="E4" s="120">
        <v>47</v>
      </c>
      <c r="F4" s="94">
        <v>18</v>
      </c>
      <c r="H4" s="244"/>
    </row>
    <row r="5" spans="1:8" x14ac:dyDescent="0.35">
      <c r="A5" s="215" t="s">
        <v>380</v>
      </c>
      <c r="B5" s="94">
        <v>10</v>
      </c>
      <c r="C5" s="246">
        <v>1154.4460300000001</v>
      </c>
      <c r="D5" s="120">
        <v>10</v>
      </c>
      <c r="E5" s="120">
        <v>3330</v>
      </c>
      <c r="F5" s="94">
        <v>1408</v>
      </c>
      <c r="H5" s="244"/>
    </row>
    <row r="6" spans="1:8" x14ac:dyDescent="0.35">
      <c r="A6" s="215" t="s">
        <v>381</v>
      </c>
      <c r="B6" s="94">
        <v>5</v>
      </c>
      <c r="C6" s="246">
        <v>39.154000000000003</v>
      </c>
      <c r="D6" s="120">
        <v>5</v>
      </c>
      <c r="E6" s="120">
        <v>218</v>
      </c>
      <c r="F6" s="94">
        <v>98</v>
      </c>
      <c r="H6" s="244"/>
    </row>
    <row r="7" spans="1:8" x14ac:dyDescent="0.35">
      <c r="A7" s="215" t="s">
        <v>382</v>
      </c>
      <c r="B7" s="94">
        <v>12</v>
      </c>
      <c r="C7" s="246">
        <v>198.28800000000001</v>
      </c>
      <c r="D7" s="120">
        <v>12</v>
      </c>
      <c r="E7" s="120">
        <v>875</v>
      </c>
      <c r="F7" s="94">
        <v>274</v>
      </c>
      <c r="H7" s="244"/>
    </row>
    <row r="8" spans="1:8" x14ac:dyDescent="0.35">
      <c r="A8" s="215" t="s">
        <v>383</v>
      </c>
      <c r="B8" s="94">
        <v>21</v>
      </c>
      <c r="C8" s="246">
        <v>464.51249999999999</v>
      </c>
      <c r="D8" s="120">
        <v>21</v>
      </c>
      <c r="E8" s="120">
        <v>2990</v>
      </c>
      <c r="F8" s="94">
        <v>993</v>
      </c>
      <c r="H8" s="244"/>
    </row>
    <row r="9" spans="1:8" x14ac:dyDescent="0.35">
      <c r="A9" s="215" t="s">
        <v>384</v>
      </c>
      <c r="B9" s="94">
        <v>16</v>
      </c>
      <c r="C9" s="246">
        <v>692.92105000000004</v>
      </c>
      <c r="D9" s="120">
        <v>16</v>
      </c>
      <c r="E9" s="120">
        <v>7561</v>
      </c>
      <c r="F9" s="94">
        <v>3141</v>
      </c>
      <c r="H9" s="244"/>
    </row>
    <row r="10" spans="1:8" x14ac:dyDescent="0.35">
      <c r="A10" s="215" t="s">
        <v>385</v>
      </c>
      <c r="B10" s="94">
        <v>3</v>
      </c>
      <c r="C10" s="246">
        <v>222.96940000000001</v>
      </c>
      <c r="D10" s="120">
        <v>3</v>
      </c>
      <c r="E10" s="120">
        <v>747</v>
      </c>
      <c r="F10" s="94">
        <v>222</v>
      </c>
      <c r="H10" s="244"/>
    </row>
    <row r="11" spans="1:8" x14ac:dyDescent="0.35">
      <c r="A11" s="215" t="s">
        <v>386</v>
      </c>
      <c r="B11" s="94">
        <v>5</v>
      </c>
      <c r="C11" s="246">
        <v>118.765</v>
      </c>
      <c r="D11" s="120">
        <v>5</v>
      </c>
      <c r="E11" s="120">
        <v>436</v>
      </c>
      <c r="F11" s="94">
        <v>175</v>
      </c>
      <c r="H11" s="244"/>
    </row>
    <row r="12" spans="1:8" x14ac:dyDescent="0.35">
      <c r="A12" s="215" t="s">
        <v>387</v>
      </c>
      <c r="B12" s="94">
        <v>2</v>
      </c>
      <c r="C12" s="246">
        <v>104.901</v>
      </c>
      <c r="D12" s="120">
        <v>2</v>
      </c>
      <c r="E12" s="120">
        <v>249</v>
      </c>
      <c r="F12" s="94">
        <v>102</v>
      </c>
      <c r="H12" s="244"/>
    </row>
    <row r="13" spans="1:8" x14ac:dyDescent="0.35">
      <c r="A13" s="215" t="s">
        <v>388</v>
      </c>
      <c r="B13" s="94">
        <v>16</v>
      </c>
      <c r="C13" s="246">
        <v>1006.8455</v>
      </c>
      <c r="D13" s="120">
        <v>16</v>
      </c>
      <c r="E13" s="120">
        <v>1325</v>
      </c>
      <c r="F13" s="94">
        <v>662</v>
      </c>
      <c r="H13" s="244"/>
    </row>
    <row r="14" spans="1:8" x14ac:dyDescent="0.35">
      <c r="A14" s="215" t="s">
        <v>389</v>
      </c>
      <c r="B14" s="94">
        <v>1</v>
      </c>
      <c r="C14" s="246">
        <v>33.741999999999997</v>
      </c>
      <c r="D14" s="120">
        <v>1</v>
      </c>
      <c r="E14" s="120">
        <v>125</v>
      </c>
      <c r="F14" s="94">
        <v>40</v>
      </c>
      <c r="H14" s="244"/>
    </row>
    <row r="15" spans="1:8" x14ac:dyDescent="0.35">
      <c r="A15" s="215" t="s">
        <v>390</v>
      </c>
      <c r="B15" s="94">
        <v>1</v>
      </c>
      <c r="C15" s="246">
        <v>46.06</v>
      </c>
      <c r="D15" s="120">
        <v>1</v>
      </c>
      <c r="E15" s="120">
        <v>31</v>
      </c>
      <c r="F15" s="94">
        <v>31</v>
      </c>
      <c r="H15" s="244"/>
    </row>
    <row r="16" spans="1:8" x14ac:dyDescent="0.35">
      <c r="A16" s="215" t="s">
        <v>391</v>
      </c>
      <c r="B16" s="94">
        <v>16</v>
      </c>
      <c r="C16" s="246">
        <v>227.938729</v>
      </c>
      <c r="D16" s="120">
        <v>16</v>
      </c>
      <c r="E16" s="120">
        <v>3104</v>
      </c>
      <c r="F16" s="94">
        <v>970</v>
      </c>
      <c r="H16" s="244"/>
    </row>
    <row r="17" spans="1:8" x14ac:dyDescent="0.35">
      <c r="A17" s="215" t="s">
        <v>392</v>
      </c>
      <c r="B17" s="94">
        <v>17</v>
      </c>
      <c r="C17" s="246">
        <v>477.56109800000002</v>
      </c>
      <c r="D17" s="120">
        <v>17</v>
      </c>
      <c r="E17" s="120">
        <v>2559</v>
      </c>
      <c r="F17" s="94">
        <v>887</v>
      </c>
      <c r="H17" s="244"/>
    </row>
    <row r="18" spans="1:8" x14ac:dyDescent="0.35">
      <c r="A18" s="215" t="s">
        <v>393</v>
      </c>
      <c r="B18" s="94">
        <v>2</v>
      </c>
      <c r="C18" s="246">
        <v>120.6</v>
      </c>
      <c r="D18" s="120">
        <v>2</v>
      </c>
      <c r="E18" s="120">
        <v>53</v>
      </c>
      <c r="F18" s="94">
        <v>28</v>
      </c>
      <c r="H18" s="244"/>
    </row>
    <row r="19" spans="1:8" x14ac:dyDescent="0.35">
      <c r="A19" s="215" t="s">
        <v>394</v>
      </c>
      <c r="B19" s="94">
        <v>1</v>
      </c>
      <c r="C19" s="246">
        <v>13.42</v>
      </c>
      <c r="D19" s="120">
        <v>1</v>
      </c>
      <c r="E19" s="120">
        <v>52</v>
      </c>
      <c r="F19" s="94">
        <v>47</v>
      </c>
    </row>
    <row r="20" spans="1:8" x14ac:dyDescent="0.35">
      <c r="A20" s="215" t="s">
        <v>395</v>
      </c>
      <c r="B20" s="94">
        <v>14</v>
      </c>
      <c r="C20" s="246">
        <v>3435.0436589999999</v>
      </c>
      <c r="D20" s="120">
        <v>14</v>
      </c>
      <c r="E20" s="120">
        <v>1017</v>
      </c>
      <c r="F20" s="94">
        <v>399</v>
      </c>
    </row>
    <row r="21" spans="1:8" x14ac:dyDescent="0.35">
      <c r="A21" s="215" t="s">
        <v>396</v>
      </c>
      <c r="B21" s="94">
        <v>3</v>
      </c>
      <c r="C21" s="246">
        <v>39.040999999999997</v>
      </c>
      <c r="D21" s="120">
        <v>3</v>
      </c>
      <c r="E21" s="120">
        <v>250</v>
      </c>
      <c r="F21" s="94">
        <v>105</v>
      </c>
    </row>
    <row r="22" spans="1:8" x14ac:dyDescent="0.35">
      <c r="A22" s="215" t="s">
        <v>397</v>
      </c>
      <c r="B22" s="94">
        <v>4</v>
      </c>
      <c r="C22" s="246">
        <v>40.268000000000001</v>
      </c>
      <c r="D22" s="120">
        <v>4</v>
      </c>
      <c r="E22" s="120">
        <v>486</v>
      </c>
      <c r="F22" s="94">
        <v>145</v>
      </c>
    </row>
    <row r="23" spans="1:8" x14ac:dyDescent="0.35">
      <c r="A23" s="215" t="s">
        <v>398</v>
      </c>
      <c r="B23" s="94">
        <v>15</v>
      </c>
      <c r="C23" s="246">
        <v>740.57399999999996</v>
      </c>
      <c r="D23" s="120">
        <v>15</v>
      </c>
      <c r="E23" s="120">
        <v>1142</v>
      </c>
      <c r="F23" s="94">
        <v>497</v>
      </c>
    </row>
    <row r="24" spans="1:8" x14ac:dyDescent="0.35">
      <c r="A24" s="215" t="s">
        <v>399</v>
      </c>
      <c r="B24" s="94">
        <v>26</v>
      </c>
      <c r="C24" s="246">
        <v>5311.948883</v>
      </c>
      <c r="D24" s="120">
        <v>26</v>
      </c>
      <c r="E24" s="120">
        <v>5285</v>
      </c>
      <c r="F24" s="94">
        <v>2729</v>
      </c>
    </row>
    <row r="25" spans="1:8" x14ac:dyDescent="0.35">
      <c r="A25" s="215" t="s">
        <v>400</v>
      </c>
      <c r="B25" s="94">
        <v>24</v>
      </c>
      <c r="C25" s="246">
        <v>1143.8869999999999</v>
      </c>
      <c r="D25" s="120">
        <v>24</v>
      </c>
      <c r="E25" s="120">
        <v>3917</v>
      </c>
      <c r="F25" s="94">
        <v>946</v>
      </c>
    </row>
    <row r="26" spans="1:8" x14ac:dyDescent="0.35">
      <c r="A26" s="215" t="s">
        <v>401</v>
      </c>
      <c r="B26" s="94">
        <v>6</v>
      </c>
      <c r="C26" s="246">
        <v>284.97269999999997</v>
      </c>
      <c r="D26" s="120">
        <v>6</v>
      </c>
      <c r="E26" s="120">
        <v>272</v>
      </c>
      <c r="F26" s="94">
        <v>141</v>
      </c>
    </row>
    <row r="27" spans="1:8" x14ac:dyDescent="0.35">
      <c r="A27" s="215" t="s">
        <v>402</v>
      </c>
      <c r="B27" s="94">
        <v>8</v>
      </c>
      <c r="C27" s="246">
        <v>37.704999999999998</v>
      </c>
      <c r="D27" s="120">
        <v>8</v>
      </c>
      <c r="E27" s="120">
        <v>389</v>
      </c>
      <c r="F27" s="94">
        <v>120</v>
      </c>
    </row>
    <row r="28" spans="1:8" x14ac:dyDescent="0.35">
      <c r="A28" s="215" t="s">
        <v>403</v>
      </c>
      <c r="B28" s="94">
        <v>6</v>
      </c>
      <c r="C28" s="246">
        <v>117.893</v>
      </c>
      <c r="D28" s="120">
        <v>6</v>
      </c>
      <c r="E28" s="120">
        <v>313</v>
      </c>
      <c r="F28" s="94">
        <v>102</v>
      </c>
    </row>
    <row r="29" spans="1:8" x14ac:dyDescent="0.35">
      <c r="A29" s="215" t="s">
        <v>404</v>
      </c>
      <c r="B29" s="94"/>
      <c r="C29" s="246">
        <v>2.0609999999999999</v>
      </c>
      <c r="D29" s="120"/>
      <c r="E29" s="120">
        <v>9</v>
      </c>
      <c r="F29" s="94"/>
    </row>
    <row r="30" spans="1:8" x14ac:dyDescent="0.35">
      <c r="A30" s="215" t="s">
        <v>405</v>
      </c>
      <c r="B30" s="94">
        <v>6</v>
      </c>
      <c r="C30" s="246">
        <v>293.39510000000001</v>
      </c>
      <c r="D30" s="120">
        <v>6</v>
      </c>
      <c r="E30" s="120">
        <v>270</v>
      </c>
      <c r="F30" s="223">
        <v>3</v>
      </c>
    </row>
    <row r="31" spans="1:8" x14ac:dyDescent="0.35">
      <c r="A31" s="215" t="s">
        <v>406</v>
      </c>
      <c r="B31" s="94">
        <v>3</v>
      </c>
      <c r="C31" s="246">
        <v>25.391999999999999</v>
      </c>
      <c r="D31" s="120">
        <v>3</v>
      </c>
      <c r="E31" s="120">
        <v>161</v>
      </c>
      <c r="F31" s="94">
        <v>75</v>
      </c>
    </row>
    <row r="32" spans="1:8" x14ac:dyDescent="0.35">
      <c r="A32" s="215" t="s">
        <v>407</v>
      </c>
      <c r="B32" s="94">
        <v>22</v>
      </c>
      <c r="C32" s="246">
        <v>636.63017500000001</v>
      </c>
      <c r="D32" s="120">
        <v>22</v>
      </c>
      <c r="E32" s="120">
        <v>3250</v>
      </c>
      <c r="F32" s="94">
        <v>47</v>
      </c>
    </row>
    <row r="33" spans="1:6" x14ac:dyDescent="0.35">
      <c r="A33" s="215" t="s">
        <v>408</v>
      </c>
      <c r="B33" s="94">
        <v>4</v>
      </c>
      <c r="C33" s="246">
        <v>20.154820000000001</v>
      </c>
      <c r="D33" s="120">
        <v>4</v>
      </c>
      <c r="E33" s="120">
        <v>1725</v>
      </c>
      <c r="F33" s="94">
        <v>1361</v>
      </c>
    </row>
    <row r="34" spans="1:6" x14ac:dyDescent="0.35">
      <c r="A34" s="215" t="s">
        <v>409</v>
      </c>
      <c r="B34" s="94">
        <v>4</v>
      </c>
      <c r="C34" s="246">
        <v>68.281800000000004</v>
      </c>
      <c r="D34" s="120">
        <v>4</v>
      </c>
      <c r="E34" s="120">
        <v>838</v>
      </c>
      <c r="F34" s="94">
        <v>480</v>
      </c>
    </row>
    <row r="35" spans="1:6" x14ac:dyDescent="0.35">
      <c r="A35" s="215"/>
      <c r="B35" s="94"/>
      <c r="C35" s="246"/>
      <c r="D35" s="120"/>
      <c r="E35" s="120"/>
      <c r="F35" s="94"/>
    </row>
    <row r="36" spans="1:6" x14ac:dyDescent="0.35">
      <c r="A36" s="220" t="s">
        <v>343</v>
      </c>
      <c r="B36" s="220">
        <f>SUM(B4:B34)</f>
        <v>274</v>
      </c>
      <c r="C36" s="249">
        <f>SUM(C4:C34)</f>
        <v>17121.000444000001</v>
      </c>
      <c r="D36" s="220">
        <f>SUM(D4:D34)</f>
        <v>274</v>
      </c>
      <c r="E36" s="220">
        <f>SUM(E4:E34)</f>
        <v>43026</v>
      </c>
      <c r="F36" s="220">
        <f>SUM(F4:F34)</f>
        <v>16246</v>
      </c>
    </row>
    <row r="37" spans="1:6" x14ac:dyDescent="0.35">
      <c r="A37" s="245" t="s">
        <v>410</v>
      </c>
    </row>
    <row r="38" spans="1:6" x14ac:dyDescent="0.35">
      <c r="A38" s="245"/>
    </row>
    <row r="39" spans="1:6" x14ac:dyDescent="0.35">
      <c r="A39" s="119" t="s">
        <v>66</v>
      </c>
    </row>
    <row r="40" spans="1:6" ht="23" x14ac:dyDescent="0.35">
      <c r="A40" s="219" t="s">
        <v>156</v>
      </c>
      <c r="B40" s="219" t="s">
        <v>411</v>
      </c>
      <c r="C40" s="219" t="s">
        <v>412</v>
      </c>
      <c r="D40" s="132" t="s">
        <v>0</v>
      </c>
    </row>
    <row r="41" spans="1:6" x14ac:dyDescent="0.35">
      <c r="A41" s="247" t="s">
        <v>380</v>
      </c>
      <c r="B41" s="94">
        <v>50</v>
      </c>
      <c r="C41" s="94">
        <v>5</v>
      </c>
    </row>
    <row r="42" spans="1:6" x14ac:dyDescent="0.35">
      <c r="A42" s="247" t="s">
        <v>413</v>
      </c>
      <c r="B42" s="94">
        <v>30</v>
      </c>
      <c r="C42" s="94">
        <v>3</v>
      </c>
    </row>
    <row r="43" spans="1:6" x14ac:dyDescent="0.35">
      <c r="A43" s="247" t="s">
        <v>414</v>
      </c>
      <c r="B43" s="94">
        <v>60</v>
      </c>
      <c r="C43" s="94">
        <v>6</v>
      </c>
    </row>
    <row r="44" spans="1:6" x14ac:dyDescent="0.35">
      <c r="A44" s="247" t="s">
        <v>387</v>
      </c>
      <c r="B44" s="94">
        <v>20</v>
      </c>
      <c r="C44" s="94">
        <v>2</v>
      </c>
    </row>
    <row r="45" spans="1:6" x14ac:dyDescent="0.35">
      <c r="A45" s="247" t="s">
        <v>388</v>
      </c>
      <c r="B45" s="94">
        <v>80</v>
      </c>
      <c r="C45" s="94">
        <v>8</v>
      </c>
    </row>
    <row r="46" spans="1:6" x14ac:dyDescent="0.35">
      <c r="A46" s="247" t="s">
        <v>415</v>
      </c>
      <c r="B46" s="94">
        <v>50</v>
      </c>
      <c r="C46" s="94">
        <v>5</v>
      </c>
    </row>
    <row r="47" spans="1:6" x14ac:dyDescent="0.35">
      <c r="A47" s="247" t="s">
        <v>392</v>
      </c>
      <c r="B47" s="94">
        <v>80</v>
      </c>
      <c r="C47" s="94">
        <v>8</v>
      </c>
    </row>
    <row r="48" spans="1:6" x14ac:dyDescent="0.35">
      <c r="A48" s="247" t="s">
        <v>395</v>
      </c>
      <c r="B48" s="94">
        <v>130</v>
      </c>
      <c r="C48" s="94">
        <v>13</v>
      </c>
    </row>
    <row r="49" spans="1:3" x14ac:dyDescent="0.35">
      <c r="A49" s="247" t="s">
        <v>396</v>
      </c>
      <c r="B49" s="94">
        <v>10</v>
      </c>
      <c r="C49" s="94">
        <v>1</v>
      </c>
    </row>
    <row r="50" spans="1:3" x14ac:dyDescent="0.35">
      <c r="A50" s="247" t="s">
        <v>398</v>
      </c>
      <c r="B50" s="94">
        <v>80</v>
      </c>
      <c r="C50" s="94">
        <v>8</v>
      </c>
    </row>
    <row r="51" spans="1:3" x14ac:dyDescent="0.35">
      <c r="A51" s="247" t="s">
        <v>399</v>
      </c>
      <c r="B51" s="94">
        <v>20</v>
      </c>
      <c r="C51" s="94">
        <v>2</v>
      </c>
    </row>
    <row r="52" spans="1:3" x14ac:dyDescent="0.35">
      <c r="A52" s="247" t="s">
        <v>400</v>
      </c>
      <c r="B52" s="94">
        <v>60</v>
      </c>
      <c r="C52" s="94">
        <v>2</v>
      </c>
    </row>
    <row r="53" spans="1:3" x14ac:dyDescent="0.35">
      <c r="A53" s="247" t="s">
        <v>401</v>
      </c>
      <c r="B53" s="94">
        <v>10</v>
      </c>
      <c r="C53" s="94">
        <v>1</v>
      </c>
    </row>
    <row r="54" spans="1:3" x14ac:dyDescent="0.35">
      <c r="A54" s="247" t="s">
        <v>405</v>
      </c>
      <c r="B54" s="94">
        <v>10</v>
      </c>
      <c r="C54" s="94">
        <v>1</v>
      </c>
    </row>
    <row r="55" spans="1:3" x14ac:dyDescent="0.35">
      <c r="A55" s="247" t="s">
        <v>406</v>
      </c>
      <c r="B55" s="94">
        <v>30</v>
      </c>
      <c r="C55" s="94">
        <v>3</v>
      </c>
    </row>
    <row r="56" spans="1:3" x14ac:dyDescent="0.35">
      <c r="A56" s="247" t="s">
        <v>407</v>
      </c>
      <c r="B56" s="94">
        <v>110</v>
      </c>
      <c r="C56" s="94">
        <v>11</v>
      </c>
    </row>
    <row r="57" spans="1:3" x14ac:dyDescent="0.35">
      <c r="A57" s="220" t="s">
        <v>343</v>
      </c>
      <c r="B57" s="220">
        <f>SUM(B41:B56)</f>
        <v>830</v>
      </c>
      <c r="C57" s="220">
        <f>SUM(C41:C56)</f>
        <v>79</v>
      </c>
    </row>
    <row r="58" spans="1:3" x14ac:dyDescent="0.35">
      <c r="A58" s="245" t="s">
        <v>410</v>
      </c>
    </row>
  </sheetData>
  <hyperlinks>
    <hyperlink ref="G2" location="índice!A1" display="Volver" xr:uid="{BF4C6F71-4748-49D7-AA82-CEC995DE7063}"/>
    <hyperlink ref="D40" location="índice!A1" display="Volver" xr:uid="{66326313-475E-4290-A23B-ACFB5A21C047}"/>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84"/>
  <sheetViews>
    <sheetView showGridLines="0" workbookViewId="0">
      <selection activeCell="D1" sqref="D1"/>
    </sheetView>
  </sheetViews>
  <sheetFormatPr baseColWidth="10" defaultColWidth="11.453125" defaultRowHeight="14.5" x14ac:dyDescent="0.35"/>
  <cols>
    <col min="1" max="1" width="18" customWidth="1"/>
    <col min="2" max="2" width="11.81640625" customWidth="1"/>
    <col min="3" max="3" width="23.7265625" customWidth="1"/>
    <col min="4" max="4" width="13.453125" customWidth="1"/>
  </cols>
  <sheetData>
    <row r="1" spans="1:4" x14ac:dyDescent="0.35">
      <c r="A1" s="25" t="s">
        <v>416</v>
      </c>
      <c r="B1" s="46"/>
      <c r="D1" s="132" t="s">
        <v>0</v>
      </c>
    </row>
    <row r="2" spans="1:4" ht="65" x14ac:dyDescent="0.35">
      <c r="A2" s="171" t="s">
        <v>156</v>
      </c>
      <c r="B2" s="170" t="s">
        <v>417</v>
      </c>
    </row>
    <row r="3" spans="1:4" x14ac:dyDescent="0.35">
      <c r="A3" s="152" t="s">
        <v>162</v>
      </c>
      <c r="B3" s="66">
        <v>5</v>
      </c>
    </row>
    <row r="4" spans="1:4" ht="15.75" customHeight="1" x14ac:dyDescent="0.35">
      <c r="A4" s="152" t="s">
        <v>5</v>
      </c>
      <c r="B4" s="66">
        <v>11410</v>
      </c>
    </row>
    <row r="5" spans="1:4" x14ac:dyDescent="0.35">
      <c r="A5" s="152" t="s">
        <v>165</v>
      </c>
      <c r="B5" s="66">
        <v>160</v>
      </c>
    </row>
    <row r="6" spans="1:4" x14ac:dyDescent="0.35">
      <c r="A6" s="152" t="s">
        <v>11</v>
      </c>
      <c r="B6" s="66">
        <v>605</v>
      </c>
    </row>
    <row r="7" spans="1:4" x14ac:dyDescent="0.35">
      <c r="A7" s="152" t="s">
        <v>13</v>
      </c>
      <c r="B7" s="66">
        <v>965</v>
      </c>
    </row>
    <row r="8" spans="1:4" x14ac:dyDescent="0.35">
      <c r="A8" s="152" t="s">
        <v>15</v>
      </c>
      <c r="B8" s="66">
        <v>657</v>
      </c>
    </row>
    <row r="9" spans="1:4" x14ac:dyDescent="0.35">
      <c r="A9" s="152" t="s">
        <v>168</v>
      </c>
      <c r="B9" s="66">
        <v>298</v>
      </c>
    </row>
    <row r="10" spans="1:4" x14ac:dyDescent="0.35">
      <c r="A10" s="152" t="s">
        <v>169</v>
      </c>
      <c r="B10" s="66">
        <v>3464</v>
      </c>
    </row>
    <row r="11" spans="1:4" x14ac:dyDescent="0.35">
      <c r="A11" s="152" t="s">
        <v>17</v>
      </c>
      <c r="B11" s="66">
        <v>523</v>
      </c>
    </row>
    <row r="12" spans="1:4" x14ac:dyDescent="0.35">
      <c r="A12" s="152" t="s">
        <v>170</v>
      </c>
      <c r="B12" s="66">
        <v>474</v>
      </c>
    </row>
    <row r="13" spans="1:4" x14ac:dyDescent="0.35">
      <c r="A13" s="152" t="s">
        <v>418</v>
      </c>
      <c r="B13" s="66">
        <v>303</v>
      </c>
    </row>
    <row r="14" spans="1:4" x14ac:dyDescent="0.35">
      <c r="A14" s="152" t="s">
        <v>19</v>
      </c>
      <c r="B14" s="66">
        <v>197</v>
      </c>
    </row>
    <row r="15" spans="1:4" x14ac:dyDescent="0.35">
      <c r="A15" s="152" t="s">
        <v>263</v>
      </c>
      <c r="B15" s="66">
        <v>89</v>
      </c>
    </row>
    <row r="16" spans="1:4" x14ac:dyDescent="0.35">
      <c r="A16" s="152" t="s">
        <v>22</v>
      </c>
      <c r="B16" s="66">
        <v>316</v>
      </c>
    </row>
    <row r="17" spans="1:2" x14ac:dyDescent="0.35">
      <c r="A17" s="152" t="s">
        <v>174</v>
      </c>
      <c r="B17" s="66">
        <v>767</v>
      </c>
    </row>
    <row r="18" spans="1:2" x14ac:dyDescent="0.35">
      <c r="A18" s="152" t="s">
        <v>24</v>
      </c>
      <c r="B18" s="66">
        <v>395</v>
      </c>
    </row>
    <row r="19" spans="1:2" x14ac:dyDescent="0.35">
      <c r="A19" s="152" t="s">
        <v>26</v>
      </c>
      <c r="B19" s="66">
        <v>633</v>
      </c>
    </row>
    <row r="20" spans="1:2" x14ac:dyDescent="0.35">
      <c r="A20" s="152" t="s">
        <v>28</v>
      </c>
      <c r="B20" s="66">
        <v>162</v>
      </c>
    </row>
    <row r="21" spans="1:2" x14ac:dyDescent="0.35">
      <c r="A21" s="152" t="s">
        <v>30</v>
      </c>
      <c r="B21" s="66">
        <v>78</v>
      </c>
    </row>
    <row r="22" spans="1:2" x14ac:dyDescent="0.35">
      <c r="A22" s="152" t="s">
        <v>175</v>
      </c>
      <c r="B22" s="66">
        <v>276</v>
      </c>
    </row>
    <row r="23" spans="1:2" x14ac:dyDescent="0.35">
      <c r="A23" s="152" t="s">
        <v>34</v>
      </c>
      <c r="B23" s="66">
        <v>177</v>
      </c>
    </row>
    <row r="24" spans="1:2" ht="37.5" x14ac:dyDescent="0.35">
      <c r="A24" s="110" t="s">
        <v>419</v>
      </c>
      <c r="B24" s="83">
        <v>110</v>
      </c>
    </row>
    <row r="25" spans="1:2" x14ac:dyDescent="0.35">
      <c r="A25" s="152" t="s">
        <v>50</v>
      </c>
      <c r="B25" s="66">
        <v>122</v>
      </c>
    </row>
    <row r="26" spans="1:2" x14ac:dyDescent="0.35">
      <c r="A26" s="152" t="s">
        <v>52</v>
      </c>
      <c r="B26" s="66">
        <v>1058</v>
      </c>
    </row>
    <row r="27" spans="1:2" x14ac:dyDescent="0.35">
      <c r="A27" s="152" t="s">
        <v>37</v>
      </c>
      <c r="B27" s="66">
        <v>698</v>
      </c>
    </row>
    <row r="28" spans="1:2" x14ac:dyDescent="0.35">
      <c r="A28" s="152" t="s">
        <v>39</v>
      </c>
      <c r="B28" s="66">
        <v>622</v>
      </c>
    </row>
    <row r="29" spans="1:2" x14ac:dyDescent="0.35">
      <c r="A29" s="16"/>
      <c r="B29" s="41"/>
    </row>
    <row r="30" spans="1:2" x14ac:dyDescent="0.35">
      <c r="A30" s="16" t="s">
        <v>52</v>
      </c>
      <c r="B30" s="41">
        <v>394</v>
      </c>
    </row>
    <row r="31" spans="1:2" x14ac:dyDescent="0.35">
      <c r="A31" s="171" t="s">
        <v>420</v>
      </c>
      <c r="B31" s="50">
        <v>24564</v>
      </c>
    </row>
    <row r="32" spans="1:2" x14ac:dyDescent="0.35">
      <c r="A32" s="15" t="s">
        <v>273</v>
      </c>
    </row>
    <row r="34" spans="1:5" x14ac:dyDescent="0.35">
      <c r="A34" s="25" t="s">
        <v>421</v>
      </c>
      <c r="B34" s="46"/>
    </row>
    <row r="35" spans="1:5" ht="39" x14ac:dyDescent="0.35">
      <c r="A35" s="197" t="s">
        <v>156</v>
      </c>
      <c r="B35" s="197" t="s">
        <v>375</v>
      </c>
      <c r="C35" s="197" t="s">
        <v>376</v>
      </c>
      <c r="D35" s="197" t="s">
        <v>377</v>
      </c>
      <c r="E35" s="197" t="s">
        <v>378</v>
      </c>
    </row>
    <row r="36" spans="1:5" x14ac:dyDescent="0.35">
      <c r="A36" s="200" t="s">
        <v>162</v>
      </c>
      <c r="B36" s="198">
        <v>1</v>
      </c>
      <c r="C36" s="203">
        <v>5.7</v>
      </c>
      <c r="D36" s="198">
        <v>1</v>
      </c>
      <c r="E36" s="198">
        <v>5</v>
      </c>
    </row>
    <row r="37" spans="1:5" x14ac:dyDescent="0.35">
      <c r="A37" s="200" t="s">
        <v>5</v>
      </c>
      <c r="B37" s="198">
        <v>7</v>
      </c>
      <c r="C37" s="203">
        <v>5164</v>
      </c>
      <c r="D37" s="198">
        <v>7</v>
      </c>
      <c r="E37" s="198">
        <v>11410</v>
      </c>
    </row>
    <row r="38" spans="1:5" x14ac:dyDescent="0.35">
      <c r="A38" s="200" t="s">
        <v>165</v>
      </c>
      <c r="B38" s="198">
        <v>2</v>
      </c>
      <c r="C38" s="203">
        <v>22.8</v>
      </c>
      <c r="D38" s="198">
        <v>2</v>
      </c>
      <c r="E38" s="198">
        <v>160</v>
      </c>
    </row>
    <row r="39" spans="1:5" x14ac:dyDescent="0.35">
      <c r="A39" s="200" t="s">
        <v>11</v>
      </c>
      <c r="B39" s="198">
        <v>6</v>
      </c>
      <c r="C39" s="203">
        <v>49.3</v>
      </c>
      <c r="D39" s="198">
        <v>6</v>
      </c>
      <c r="E39" s="198">
        <v>605</v>
      </c>
    </row>
    <row r="40" spans="1:5" x14ac:dyDescent="0.35">
      <c r="A40" s="200" t="s">
        <v>13</v>
      </c>
      <c r="B40" s="198">
        <v>7</v>
      </c>
      <c r="C40" s="203">
        <v>130.80000000000001</v>
      </c>
      <c r="D40" s="198">
        <v>7</v>
      </c>
      <c r="E40" s="198">
        <v>965</v>
      </c>
    </row>
    <row r="41" spans="1:5" x14ac:dyDescent="0.35">
      <c r="A41" s="200" t="s">
        <v>15</v>
      </c>
      <c r="B41" s="198">
        <v>10</v>
      </c>
      <c r="C41" s="203">
        <v>1810.9</v>
      </c>
      <c r="D41" s="198">
        <v>12</v>
      </c>
      <c r="E41" s="198">
        <v>657</v>
      </c>
    </row>
    <row r="42" spans="1:5" x14ac:dyDescent="0.35">
      <c r="A42" s="200" t="s">
        <v>168</v>
      </c>
      <c r="B42" s="198">
        <v>2</v>
      </c>
      <c r="C42" s="203">
        <v>486.4</v>
      </c>
      <c r="D42" s="198">
        <v>2</v>
      </c>
      <c r="E42" s="198">
        <v>298</v>
      </c>
    </row>
    <row r="43" spans="1:5" x14ac:dyDescent="0.35">
      <c r="A43" s="200" t="s">
        <v>169</v>
      </c>
      <c r="B43" s="198">
        <v>12</v>
      </c>
      <c r="C43" s="203">
        <v>964.7</v>
      </c>
      <c r="D43" s="198">
        <v>10</v>
      </c>
      <c r="E43" s="198">
        <v>3464</v>
      </c>
    </row>
    <row r="44" spans="1:5" x14ac:dyDescent="0.35">
      <c r="A44" s="200" t="s">
        <v>17</v>
      </c>
      <c r="B44" s="198">
        <v>8</v>
      </c>
      <c r="C44" s="203">
        <v>973.1</v>
      </c>
      <c r="D44" s="198">
        <v>8</v>
      </c>
      <c r="E44" s="198">
        <v>523</v>
      </c>
    </row>
    <row r="45" spans="1:5" x14ac:dyDescent="0.35">
      <c r="A45" s="200" t="s">
        <v>170</v>
      </c>
      <c r="B45" s="198">
        <v>3</v>
      </c>
      <c r="C45" s="203">
        <v>2.5</v>
      </c>
      <c r="D45" s="198">
        <v>3</v>
      </c>
      <c r="E45" s="198">
        <v>474</v>
      </c>
    </row>
    <row r="46" spans="1:5" x14ac:dyDescent="0.35">
      <c r="A46" s="200" t="s">
        <v>171</v>
      </c>
      <c r="B46" s="198">
        <v>5</v>
      </c>
      <c r="C46" s="203">
        <v>299.89999999999998</v>
      </c>
      <c r="D46" s="198">
        <v>5</v>
      </c>
      <c r="E46" s="198">
        <v>303</v>
      </c>
    </row>
    <row r="47" spans="1:5" x14ac:dyDescent="0.35">
      <c r="A47" s="200" t="s">
        <v>19</v>
      </c>
      <c r="B47" s="198">
        <v>3</v>
      </c>
      <c r="C47" s="203">
        <v>382.4</v>
      </c>
      <c r="D47" s="198">
        <v>3</v>
      </c>
      <c r="E47" s="198">
        <v>197</v>
      </c>
    </row>
    <row r="48" spans="1:5" x14ac:dyDescent="0.35">
      <c r="A48" s="200" t="s">
        <v>263</v>
      </c>
      <c r="B48" s="198">
        <v>1</v>
      </c>
      <c r="C48" s="203">
        <v>321.2</v>
      </c>
      <c r="D48" s="198">
        <v>1</v>
      </c>
      <c r="E48" s="198">
        <v>89</v>
      </c>
    </row>
    <row r="49" spans="1:5" x14ac:dyDescent="0.35">
      <c r="A49" s="200" t="s">
        <v>22</v>
      </c>
      <c r="B49" s="198">
        <v>12</v>
      </c>
      <c r="C49" s="203">
        <v>139.6</v>
      </c>
      <c r="D49" s="198">
        <v>12</v>
      </c>
      <c r="E49" s="198">
        <v>316</v>
      </c>
    </row>
    <row r="50" spans="1:5" x14ac:dyDescent="0.35">
      <c r="A50" s="200" t="s">
        <v>174</v>
      </c>
      <c r="B50" s="198">
        <v>3</v>
      </c>
      <c r="C50" s="203">
        <v>475.4</v>
      </c>
      <c r="D50" s="198">
        <v>3</v>
      </c>
      <c r="E50" s="198">
        <v>767</v>
      </c>
    </row>
    <row r="51" spans="1:5" x14ac:dyDescent="0.35">
      <c r="A51" s="200" t="s">
        <v>24</v>
      </c>
      <c r="B51" s="198">
        <v>9</v>
      </c>
      <c r="C51" s="203">
        <v>1097.3</v>
      </c>
      <c r="D51" s="198">
        <v>9</v>
      </c>
      <c r="E51" s="198">
        <v>395</v>
      </c>
    </row>
    <row r="52" spans="1:5" x14ac:dyDescent="0.35">
      <c r="A52" s="200" t="s">
        <v>26</v>
      </c>
      <c r="B52" s="198">
        <v>8</v>
      </c>
      <c r="C52" s="203">
        <v>464.7</v>
      </c>
      <c r="D52" s="198">
        <v>8</v>
      </c>
      <c r="E52" s="198">
        <v>633</v>
      </c>
    </row>
    <row r="53" spans="1:5" x14ac:dyDescent="0.35">
      <c r="A53" s="200" t="s">
        <v>28</v>
      </c>
      <c r="B53" s="198">
        <v>2</v>
      </c>
      <c r="C53" s="203">
        <v>59.9</v>
      </c>
      <c r="D53" s="198">
        <v>2</v>
      </c>
      <c r="E53" s="198">
        <v>162</v>
      </c>
    </row>
    <row r="54" spans="1:5" x14ac:dyDescent="0.35">
      <c r="A54" s="200" t="s">
        <v>422</v>
      </c>
      <c r="B54" s="198">
        <v>2</v>
      </c>
      <c r="C54" s="203">
        <v>127</v>
      </c>
      <c r="D54" s="198">
        <v>2</v>
      </c>
      <c r="E54" s="198">
        <v>78</v>
      </c>
    </row>
    <row r="55" spans="1:5" x14ac:dyDescent="0.35">
      <c r="A55" s="200" t="s">
        <v>175</v>
      </c>
      <c r="B55" s="198">
        <v>2</v>
      </c>
      <c r="C55" s="203">
        <v>1.5</v>
      </c>
      <c r="D55" s="198">
        <v>2</v>
      </c>
      <c r="E55" s="198">
        <v>276</v>
      </c>
    </row>
    <row r="56" spans="1:5" x14ac:dyDescent="0.35">
      <c r="A56" s="200" t="s">
        <v>34</v>
      </c>
      <c r="B56" s="198">
        <v>3</v>
      </c>
      <c r="C56" s="203">
        <v>56.6</v>
      </c>
      <c r="D56" s="198">
        <v>3</v>
      </c>
      <c r="E56" s="198">
        <v>177</v>
      </c>
    </row>
    <row r="57" spans="1:5" ht="37.5" customHeight="1" x14ac:dyDescent="0.35">
      <c r="A57" s="201" t="s">
        <v>423</v>
      </c>
      <c r="B57" s="199">
        <v>1</v>
      </c>
      <c r="C57" s="204">
        <v>806.4</v>
      </c>
      <c r="D57" s="199">
        <v>6</v>
      </c>
      <c r="E57" s="199">
        <v>110</v>
      </c>
    </row>
    <row r="58" spans="1:5" x14ac:dyDescent="0.35">
      <c r="A58" s="200" t="s">
        <v>50</v>
      </c>
      <c r="B58" s="198">
        <v>4</v>
      </c>
      <c r="C58" s="203">
        <v>17.7</v>
      </c>
      <c r="D58" s="198">
        <v>4</v>
      </c>
      <c r="E58" s="198">
        <v>122</v>
      </c>
    </row>
    <row r="59" spans="1:5" x14ac:dyDescent="0.35">
      <c r="A59" s="200" t="s">
        <v>52</v>
      </c>
      <c r="B59" s="198">
        <v>5</v>
      </c>
      <c r="C59" s="203">
        <v>643.79999999999995</v>
      </c>
      <c r="D59" s="198">
        <v>7</v>
      </c>
      <c r="E59" s="198">
        <v>1058</v>
      </c>
    </row>
    <row r="60" spans="1:5" x14ac:dyDescent="0.35">
      <c r="A60" s="200" t="s">
        <v>37</v>
      </c>
      <c r="B60" s="198">
        <v>17</v>
      </c>
      <c r="C60" s="203">
        <v>313.89999999999998</v>
      </c>
      <c r="D60" s="198">
        <v>17</v>
      </c>
      <c r="E60" s="198">
        <v>698</v>
      </c>
    </row>
    <row r="61" spans="1:5" x14ac:dyDescent="0.35">
      <c r="A61" s="200" t="s">
        <v>424</v>
      </c>
      <c r="B61" s="198">
        <v>8</v>
      </c>
      <c r="C61" s="203">
        <v>1876.1</v>
      </c>
      <c r="D61" s="198">
        <v>8</v>
      </c>
      <c r="E61" s="198">
        <v>622</v>
      </c>
    </row>
    <row r="62" spans="1:5" x14ac:dyDescent="0.35">
      <c r="A62" s="202" t="s">
        <v>42</v>
      </c>
      <c r="B62" s="202">
        <v>143</v>
      </c>
      <c r="C62" s="205">
        <v>16693.7</v>
      </c>
      <c r="D62" s="202">
        <v>150</v>
      </c>
      <c r="E62" s="202">
        <v>24545</v>
      </c>
    </row>
    <row r="65" spans="1:5" x14ac:dyDescent="0.35">
      <c r="A65">
        <v>2021</v>
      </c>
    </row>
    <row r="66" spans="1:5" ht="39.75" customHeight="1" x14ac:dyDescent="0.35">
      <c r="A66" s="197" t="s">
        <v>156</v>
      </c>
      <c r="B66" s="197" t="s">
        <v>375</v>
      </c>
      <c r="C66" s="197" t="s">
        <v>376</v>
      </c>
      <c r="D66" s="197" t="s">
        <v>377</v>
      </c>
      <c r="E66" s="197" t="s">
        <v>378</v>
      </c>
    </row>
    <row r="67" spans="1:5" x14ac:dyDescent="0.35">
      <c r="A67" s="215" t="s">
        <v>5</v>
      </c>
      <c r="B67" s="94">
        <v>32</v>
      </c>
      <c r="C67" s="216">
        <v>282.39999999999998</v>
      </c>
      <c r="D67" s="120">
        <v>32</v>
      </c>
      <c r="E67" s="120">
        <v>4961</v>
      </c>
    </row>
    <row r="68" spans="1:5" x14ac:dyDescent="0.35">
      <c r="A68" s="215" t="s">
        <v>163</v>
      </c>
      <c r="B68" s="94">
        <v>2</v>
      </c>
      <c r="C68" s="216">
        <v>18.3</v>
      </c>
      <c r="D68" s="120">
        <v>2</v>
      </c>
      <c r="E68" s="120">
        <v>254</v>
      </c>
    </row>
    <row r="69" spans="1:5" x14ac:dyDescent="0.35">
      <c r="A69" s="215" t="s">
        <v>11</v>
      </c>
      <c r="B69" s="94">
        <v>3</v>
      </c>
      <c r="C69" s="216">
        <v>15.9</v>
      </c>
      <c r="D69" s="120">
        <v>3</v>
      </c>
      <c r="E69" s="120">
        <v>83</v>
      </c>
    </row>
    <row r="70" spans="1:5" x14ac:dyDescent="0.35">
      <c r="A70" s="215" t="s">
        <v>169</v>
      </c>
      <c r="B70" s="94">
        <v>1</v>
      </c>
      <c r="C70" s="216">
        <v>2.7</v>
      </c>
      <c r="D70" s="120">
        <v>1</v>
      </c>
      <c r="E70" s="120">
        <v>30</v>
      </c>
    </row>
    <row r="71" spans="1:5" x14ac:dyDescent="0.35">
      <c r="A71" s="215" t="s">
        <v>17</v>
      </c>
      <c r="B71" s="94">
        <v>3</v>
      </c>
      <c r="C71" s="216"/>
      <c r="D71" s="120">
        <v>3</v>
      </c>
      <c r="E71" s="120">
        <v>351</v>
      </c>
    </row>
    <row r="72" spans="1:5" x14ac:dyDescent="0.35">
      <c r="A72" s="215" t="s">
        <v>171</v>
      </c>
      <c r="B72" s="94">
        <v>3</v>
      </c>
      <c r="C72" s="216">
        <v>119.4</v>
      </c>
      <c r="D72" s="120">
        <v>3</v>
      </c>
      <c r="E72" s="120">
        <v>163</v>
      </c>
    </row>
    <row r="73" spans="1:5" x14ac:dyDescent="0.35">
      <c r="A73" s="215" t="s">
        <v>19</v>
      </c>
      <c r="B73" s="94">
        <v>5</v>
      </c>
      <c r="C73" s="216">
        <v>37.700000000000003</v>
      </c>
      <c r="D73" s="120">
        <v>5</v>
      </c>
      <c r="E73" s="120">
        <v>180</v>
      </c>
    </row>
    <row r="74" spans="1:5" x14ac:dyDescent="0.35">
      <c r="A74" s="215" t="s">
        <v>173</v>
      </c>
      <c r="B74" s="94">
        <v>2</v>
      </c>
      <c r="C74" s="216">
        <v>18.899999999999999</v>
      </c>
      <c r="D74" s="120">
        <v>2</v>
      </c>
      <c r="E74" s="120">
        <v>186</v>
      </c>
    </row>
    <row r="75" spans="1:5" x14ac:dyDescent="0.35">
      <c r="A75" s="215" t="s">
        <v>22</v>
      </c>
      <c r="B75" s="94">
        <v>3</v>
      </c>
      <c r="C75" s="216">
        <v>9.6</v>
      </c>
      <c r="D75" s="120">
        <v>3</v>
      </c>
      <c r="E75" s="120">
        <v>69</v>
      </c>
    </row>
    <row r="76" spans="1:5" x14ac:dyDescent="0.35">
      <c r="A76" s="215" t="s">
        <v>24</v>
      </c>
      <c r="B76" s="94">
        <v>3</v>
      </c>
      <c r="C76" s="216">
        <v>13.7</v>
      </c>
      <c r="D76" s="120">
        <v>3</v>
      </c>
      <c r="E76" s="120">
        <v>93</v>
      </c>
    </row>
    <row r="77" spans="1:5" x14ac:dyDescent="0.35">
      <c r="A77" s="215" t="s">
        <v>26</v>
      </c>
      <c r="B77" s="94">
        <v>2</v>
      </c>
      <c r="C77" s="216">
        <v>1</v>
      </c>
      <c r="D77" s="120">
        <v>2</v>
      </c>
      <c r="E77" s="120">
        <v>180</v>
      </c>
    </row>
    <row r="78" spans="1:5" x14ac:dyDescent="0.35">
      <c r="A78" s="215" t="s">
        <v>28</v>
      </c>
      <c r="B78" s="94">
        <v>3</v>
      </c>
      <c r="C78" s="216">
        <v>38.9</v>
      </c>
      <c r="D78" s="120">
        <v>3</v>
      </c>
      <c r="E78" s="120">
        <v>281</v>
      </c>
    </row>
    <row r="79" spans="1:5" x14ac:dyDescent="0.35">
      <c r="A79" s="215" t="s">
        <v>32</v>
      </c>
      <c r="B79" s="94">
        <v>2</v>
      </c>
      <c r="C79" s="216">
        <v>22.5</v>
      </c>
      <c r="D79" s="120">
        <v>2</v>
      </c>
      <c r="E79" s="120">
        <v>41</v>
      </c>
    </row>
    <row r="80" spans="1:5" x14ac:dyDescent="0.35">
      <c r="A80" s="215" t="s">
        <v>425</v>
      </c>
      <c r="B80" s="94">
        <v>1</v>
      </c>
      <c r="C80" s="216">
        <v>0.3</v>
      </c>
      <c r="D80" s="120">
        <v>1</v>
      </c>
      <c r="E80" s="120">
        <v>196</v>
      </c>
    </row>
    <row r="81" spans="1:5" x14ac:dyDescent="0.35">
      <c r="A81" s="215" t="s">
        <v>50</v>
      </c>
      <c r="B81" s="94">
        <v>1</v>
      </c>
      <c r="C81" s="216">
        <v>0.4</v>
      </c>
      <c r="D81" s="120">
        <v>1</v>
      </c>
      <c r="E81" s="120">
        <v>19</v>
      </c>
    </row>
    <row r="82" spans="1:5" x14ac:dyDescent="0.35">
      <c r="A82" s="215" t="s">
        <v>52</v>
      </c>
      <c r="B82" s="94">
        <v>1</v>
      </c>
      <c r="C82" s="216">
        <v>80</v>
      </c>
      <c r="D82" s="120">
        <v>1</v>
      </c>
      <c r="E82" s="120">
        <v>231</v>
      </c>
    </row>
    <row r="83" spans="1:5" x14ac:dyDescent="0.35">
      <c r="A83" s="215" t="s">
        <v>37</v>
      </c>
      <c r="B83" s="94">
        <v>2</v>
      </c>
      <c r="C83" s="216">
        <v>34</v>
      </c>
      <c r="D83" s="120">
        <v>2</v>
      </c>
      <c r="E83" s="120">
        <v>147</v>
      </c>
    </row>
    <row r="84" spans="1:5" x14ac:dyDescent="0.35">
      <c r="A84" s="202" t="s">
        <v>343</v>
      </c>
      <c r="B84" s="202">
        <v>69</v>
      </c>
      <c r="C84" s="202">
        <v>695.9</v>
      </c>
      <c r="D84" s="202">
        <v>69</v>
      </c>
      <c r="E84" s="202">
        <v>7465</v>
      </c>
    </row>
  </sheetData>
  <hyperlinks>
    <hyperlink ref="D1" location="índice!A1" display="Volver"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E28"/>
  <sheetViews>
    <sheetView showGridLines="0" workbookViewId="0">
      <selection activeCell="D2" sqref="D2"/>
    </sheetView>
  </sheetViews>
  <sheetFormatPr baseColWidth="10" defaultColWidth="11.453125" defaultRowHeight="14.5" x14ac:dyDescent="0.35"/>
  <cols>
    <col min="1" max="1" width="16" customWidth="1"/>
    <col min="2" max="2" width="12.453125" customWidth="1"/>
    <col min="4" max="4" width="10.453125" customWidth="1"/>
    <col min="5" max="5" width="8.453125" customWidth="1"/>
  </cols>
  <sheetData>
    <row r="2" spans="1:5" ht="28" customHeight="1" x14ac:dyDescent="0.35">
      <c r="A2" s="323" t="s">
        <v>426</v>
      </c>
      <c r="B2" s="323"/>
      <c r="D2" s="132" t="s">
        <v>0</v>
      </c>
    </row>
    <row r="3" spans="1:5" ht="52" x14ac:dyDescent="0.35">
      <c r="A3" s="49" t="s">
        <v>156</v>
      </c>
      <c r="B3" s="170" t="s">
        <v>427</v>
      </c>
      <c r="C3" s="170" t="s">
        <v>428</v>
      </c>
      <c r="D3" s="170" t="s">
        <v>429</v>
      </c>
      <c r="E3" s="170" t="s">
        <v>430</v>
      </c>
    </row>
    <row r="4" spans="1:5" x14ac:dyDescent="0.35">
      <c r="A4" s="43" t="s">
        <v>5</v>
      </c>
      <c r="B4" s="55">
        <v>5</v>
      </c>
      <c r="C4" s="55">
        <v>9</v>
      </c>
      <c r="D4" s="55">
        <v>1</v>
      </c>
      <c r="E4" s="55">
        <f>C4+D4</f>
        <v>10</v>
      </c>
    </row>
    <row r="5" spans="1:5" x14ac:dyDescent="0.35">
      <c r="A5" s="43" t="s">
        <v>431</v>
      </c>
      <c r="B5" s="55">
        <v>1</v>
      </c>
      <c r="C5" s="55"/>
      <c r="D5" s="55">
        <v>1</v>
      </c>
      <c r="E5" s="55">
        <v>1</v>
      </c>
    </row>
    <row r="6" spans="1:5" x14ac:dyDescent="0.35">
      <c r="A6" s="43" t="s">
        <v>432</v>
      </c>
      <c r="B6" s="55">
        <v>1</v>
      </c>
      <c r="C6" s="55"/>
      <c r="D6" s="55">
        <v>5</v>
      </c>
      <c r="E6" s="55">
        <v>5</v>
      </c>
    </row>
    <row r="7" spans="1:5" x14ac:dyDescent="0.35">
      <c r="A7" s="43" t="s">
        <v>13</v>
      </c>
      <c r="B7" s="41">
        <v>2</v>
      </c>
      <c r="C7" s="41">
        <v>18</v>
      </c>
      <c r="D7" s="94">
        <v>1</v>
      </c>
      <c r="E7" s="94">
        <f t="shared" ref="E7:E8" si="0">+C7+D7</f>
        <v>19</v>
      </c>
    </row>
    <row r="8" spans="1:5" x14ac:dyDescent="0.35">
      <c r="A8" s="43" t="s">
        <v>167</v>
      </c>
      <c r="B8" s="41">
        <v>2</v>
      </c>
      <c r="C8" s="41">
        <v>9</v>
      </c>
      <c r="D8" s="94"/>
      <c r="E8" s="94">
        <f t="shared" si="0"/>
        <v>9</v>
      </c>
    </row>
    <row r="9" spans="1:5" x14ac:dyDescent="0.35">
      <c r="A9" s="43" t="s">
        <v>168</v>
      </c>
      <c r="B9" s="41">
        <v>1</v>
      </c>
      <c r="C9" s="41">
        <v>10</v>
      </c>
      <c r="D9" s="94"/>
      <c r="E9" s="94">
        <f>C9+D9</f>
        <v>10</v>
      </c>
    </row>
    <row r="10" spans="1:5" x14ac:dyDescent="0.35">
      <c r="A10" s="43" t="s">
        <v>171</v>
      </c>
      <c r="B10" s="41">
        <v>3</v>
      </c>
      <c r="C10" s="41">
        <v>39</v>
      </c>
      <c r="D10" s="120">
        <v>1</v>
      </c>
      <c r="E10" s="94">
        <f t="shared" ref="E10" si="1">+C10+D10</f>
        <v>40</v>
      </c>
    </row>
    <row r="11" spans="1:5" x14ac:dyDescent="0.35">
      <c r="A11" s="43" t="s">
        <v>19</v>
      </c>
      <c r="B11" s="41">
        <v>4</v>
      </c>
      <c r="C11" s="41">
        <v>12</v>
      </c>
      <c r="D11" s="94"/>
      <c r="E11" s="94">
        <f>C11+D11</f>
        <v>12</v>
      </c>
    </row>
    <row r="12" spans="1:5" x14ac:dyDescent="0.35">
      <c r="A12" s="43" t="s">
        <v>22</v>
      </c>
      <c r="B12" s="41">
        <v>1</v>
      </c>
      <c r="C12" s="41">
        <v>8</v>
      </c>
      <c r="D12" s="94"/>
      <c r="E12" s="94">
        <f t="shared" ref="E12:E21" si="2">+C12+D12</f>
        <v>8</v>
      </c>
    </row>
    <row r="13" spans="1:5" x14ac:dyDescent="0.35">
      <c r="A13" s="43" t="s">
        <v>174</v>
      </c>
      <c r="B13" s="41">
        <v>1</v>
      </c>
      <c r="C13" s="41"/>
      <c r="D13" s="94">
        <v>1</v>
      </c>
      <c r="E13" s="94">
        <v>1</v>
      </c>
    </row>
    <row r="14" spans="1:5" x14ac:dyDescent="0.35">
      <c r="A14" s="43" t="s">
        <v>26</v>
      </c>
      <c r="B14" s="41">
        <v>2</v>
      </c>
      <c r="C14" s="41">
        <v>11</v>
      </c>
      <c r="D14" s="94"/>
      <c r="E14" s="94">
        <f>C14+D14</f>
        <v>11</v>
      </c>
    </row>
    <row r="15" spans="1:5" x14ac:dyDescent="0.35">
      <c r="A15" s="43" t="s">
        <v>433</v>
      </c>
      <c r="B15" s="41">
        <v>3</v>
      </c>
      <c r="C15" s="41">
        <v>40</v>
      </c>
      <c r="D15" s="94"/>
      <c r="E15" s="94">
        <f t="shared" ref="E15" si="3">+C15+D15</f>
        <v>40</v>
      </c>
    </row>
    <row r="16" spans="1:5" x14ac:dyDescent="0.35">
      <c r="A16" s="43" t="s">
        <v>28</v>
      </c>
      <c r="B16" s="41">
        <v>2</v>
      </c>
      <c r="C16" s="41">
        <v>2</v>
      </c>
      <c r="D16" s="94">
        <v>1</v>
      </c>
      <c r="E16" s="94">
        <v>2</v>
      </c>
    </row>
    <row r="17" spans="1:5" x14ac:dyDescent="0.35">
      <c r="A17" s="43" t="s">
        <v>30</v>
      </c>
      <c r="B17" s="41">
        <v>3</v>
      </c>
      <c r="C17" s="41">
        <v>4</v>
      </c>
      <c r="D17" s="94"/>
      <c r="E17" s="94">
        <f t="shared" si="2"/>
        <v>4</v>
      </c>
    </row>
    <row r="18" spans="1:5" x14ac:dyDescent="0.35">
      <c r="A18" s="43" t="s">
        <v>176</v>
      </c>
      <c r="B18" s="41">
        <v>1</v>
      </c>
      <c r="C18" s="41"/>
      <c r="D18" s="94">
        <v>1</v>
      </c>
      <c r="E18" s="94">
        <v>1</v>
      </c>
    </row>
    <row r="19" spans="1:5" x14ac:dyDescent="0.35">
      <c r="A19" s="43" t="s">
        <v>34</v>
      </c>
      <c r="B19" s="41">
        <v>10</v>
      </c>
      <c r="C19" s="41">
        <v>21</v>
      </c>
      <c r="D19" s="94"/>
      <c r="E19" s="94">
        <v>21</v>
      </c>
    </row>
    <row r="20" spans="1:5" x14ac:dyDescent="0.35">
      <c r="A20" s="43" t="s">
        <v>50</v>
      </c>
      <c r="B20" s="41">
        <v>1</v>
      </c>
      <c r="C20" s="41">
        <v>3</v>
      </c>
      <c r="D20" s="94"/>
      <c r="E20" s="94">
        <v>3</v>
      </c>
    </row>
    <row r="21" spans="1:5" x14ac:dyDescent="0.35">
      <c r="A21" s="43" t="s">
        <v>52</v>
      </c>
      <c r="B21" s="41">
        <v>1</v>
      </c>
      <c r="C21" s="41">
        <v>5</v>
      </c>
      <c r="D21" s="94"/>
      <c r="E21" s="94">
        <f t="shared" si="2"/>
        <v>5</v>
      </c>
    </row>
    <row r="22" spans="1:5" x14ac:dyDescent="0.35">
      <c r="A22" s="43" t="s">
        <v>37</v>
      </c>
      <c r="B22" s="41">
        <v>1</v>
      </c>
      <c r="C22" s="41">
        <v>14</v>
      </c>
      <c r="D22" s="94"/>
      <c r="E22" s="94">
        <f>C22+D22</f>
        <v>14</v>
      </c>
    </row>
    <row r="23" spans="1:5" x14ac:dyDescent="0.35">
      <c r="A23" s="43" t="s">
        <v>39</v>
      </c>
      <c r="B23" s="41">
        <v>3</v>
      </c>
      <c r="C23" s="41">
        <v>7</v>
      </c>
      <c r="D23" s="94"/>
      <c r="E23" s="94">
        <f t="shared" ref="E23" si="4">+C23+D23</f>
        <v>7</v>
      </c>
    </row>
    <row r="24" spans="1:5" x14ac:dyDescent="0.35">
      <c r="A24" s="43" t="s">
        <v>177</v>
      </c>
      <c r="B24" s="41">
        <v>1</v>
      </c>
      <c r="C24" s="41">
        <v>5</v>
      </c>
      <c r="D24" s="94"/>
      <c r="E24" s="94">
        <v>5</v>
      </c>
    </row>
    <row r="25" spans="1:5" x14ac:dyDescent="0.35">
      <c r="A25" s="43" t="s">
        <v>178</v>
      </c>
      <c r="B25" s="41">
        <v>1</v>
      </c>
      <c r="C25" s="41">
        <v>2</v>
      </c>
      <c r="D25" s="94"/>
      <c r="E25" s="94">
        <v>2</v>
      </c>
    </row>
    <row r="26" spans="1:5" x14ac:dyDescent="0.35">
      <c r="A26" s="45" t="s">
        <v>343</v>
      </c>
      <c r="B26" s="171">
        <f>SUM(B4:B25)</f>
        <v>50</v>
      </c>
      <c r="C26" s="171">
        <f>SUM(C4:C25)</f>
        <v>219</v>
      </c>
      <c r="D26" s="171">
        <f>SUM(D4:D25)</f>
        <v>12</v>
      </c>
      <c r="E26" s="171">
        <f>SUM(E4:E25)</f>
        <v>230</v>
      </c>
    </row>
    <row r="27" spans="1:5" x14ac:dyDescent="0.35">
      <c r="A27" s="250" t="s">
        <v>303</v>
      </c>
    </row>
    <row r="28" spans="1:5" x14ac:dyDescent="0.35">
      <c r="A28" s="250" t="s">
        <v>305</v>
      </c>
    </row>
  </sheetData>
  <mergeCells count="1">
    <mergeCell ref="A2:B2"/>
  </mergeCells>
  <hyperlinks>
    <hyperlink ref="D2" location="índice!A1" display="Volver" xr:uid="{05E48D3B-BBEC-402D-9451-FF4093B730CA}"/>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D36"/>
  <sheetViews>
    <sheetView showGridLines="0" zoomScale="80" zoomScaleNormal="80" workbookViewId="0">
      <selection activeCell="D2" sqref="D2"/>
    </sheetView>
  </sheetViews>
  <sheetFormatPr baseColWidth="10" defaultColWidth="11.453125" defaultRowHeight="14.5" x14ac:dyDescent="0.35"/>
  <cols>
    <col min="1" max="1" width="14.26953125" customWidth="1"/>
    <col min="2" max="2" width="27.1796875" customWidth="1"/>
    <col min="3" max="3" width="14.453125" customWidth="1"/>
    <col min="5" max="5" width="12.81640625" customWidth="1"/>
  </cols>
  <sheetData>
    <row r="2" spans="1:4" ht="15.5" x14ac:dyDescent="0.35">
      <c r="A2" s="214" t="s">
        <v>434</v>
      </c>
      <c r="B2" s="214"/>
      <c r="D2" s="132" t="s">
        <v>0</v>
      </c>
    </row>
    <row r="3" spans="1:4" x14ac:dyDescent="0.35">
      <c r="A3" s="170" t="s">
        <v>156</v>
      </c>
      <c r="B3" s="170" t="s">
        <v>435</v>
      </c>
    </row>
    <row r="4" spans="1:4" x14ac:dyDescent="0.35">
      <c r="A4" t="s">
        <v>162</v>
      </c>
      <c r="B4" s="94">
        <v>29</v>
      </c>
    </row>
    <row r="5" spans="1:4" x14ac:dyDescent="0.35">
      <c r="A5" t="s">
        <v>5</v>
      </c>
      <c r="B5" s="94">
        <v>34</v>
      </c>
    </row>
    <row r="6" spans="1:4" x14ac:dyDescent="0.35">
      <c r="A6" t="s">
        <v>431</v>
      </c>
      <c r="B6" s="94">
        <v>17</v>
      </c>
    </row>
    <row r="7" spans="1:4" x14ac:dyDescent="0.35">
      <c r="A7" t="s">
        <v>432</v>
      </c>
      <c r="B7" s="94">
        <v>20</v>
      </c>
    </row>
    <row r="8" spans="1:4" x14ac:dyDescent="0.35">
      <c r="A8" t="s">
        <v>436</v>
      </c>
      <c r="B8" s="94">
        <v>20</v>
      </c>
    </row>
    <row r="9" spans="1:4" x14ac:dyDescent="0.35">
      <c r="A9" t="s">
        <v>437</v>
      </c>
      <c r="B9" s="94">
        <v>25</v>
      </c>
    </row>
    <row r="10" spans="1:4" x14ac:dyDescent="0.35">
      <c r="A10" t="s">
        <v>279</v>
      </c>
      <c r="B10" s="94">
        <v>33</v>
      </c>
    </row>
    <row r="11" spans="1:4" x14ac:dyDescent="0.35">
      <c r="A11" t="s">
        <v>323</v>
      </c>
      <c r="B11" s="94">
        <v>30</v>
      </c>
    </row>
    <row r="12" spans="1:4" x14ac:dyDescent="0.35">
      <c r="A12" t="s">
        <v>19</v>
      </c>
      <c r="B12" s="94">
        <v>10</v>
      </c>
    </row>
    <row r="13" spans="1:4" x14ac:dyDescent="0.35">
      <c r="A13" t="s">
        <v>174</v>
      </c>
      <c r="B13" s="94">
        <v>13</v>
      </c>
    </row>
    <row r="14" spans="1:4" x14ac:dyDescent="0.35">
      <c r="A14" t="s">
        <v>438</v>
      </c>
      <c r="B14" s="94">
        <v>78</v>
      </c>
    </row>
    <row r="15" spans="1:4" x14ac:dyDescent="0.35">
      <c r="A15" t="s">
        <v>34</v>
      </c>
      <c r="B15" s="94">
        <v>14</v>
      </c>
    </row>
    <row r="16" spans="1:4" x14ac:dyDescent="0.35">
      <c r="A16" t="s">
        <v>50</v>
      </c>
      <c r="B16" s="94">
        <v>20</v>
      </c>
    </row>
    <row r="17" spans="1:2" x14ac:dyDescent="0.35">
      <c r="A17" t="s">
        <v>37</v>
      </c>
      <c r="B17" s="94">
        <v>20</v>
      </c>
    </row>
    <row r="18" spans="1:2" x14ac:dyDescent="0.35">
      <c r="A18" t="s">
        <v>175</v>
      </c>
      <c r="B18" s="94">
        <v>18</v>
      </c>
    </row>
    <row r="19" spans="1:2" x14ac:dyDescent="0.35">
      <c r="A19" s="170" t="s">
        <v>42</v>
      </c>
      <c r="B19" s="170">
        <f>SUM(B4:B18)</f>
        <v>381</v>
      </c>
    </row>
    <row r="20" spans="1:2" x14ac:dyDescent="0.35">
      <c r="B20" s="94"/>
    </row>
    <row r="21" spans="1:2" x14ac:dyDescent="0.35">
      <c r="B21" s="94"/>
    </row>
    <row r="22" spans="1:2" x14ac:dyDescent="0.35">
      <c r="B22" s="94"/>
    </row>
    <row r="23" spans="1:2" x14ac:dyDescent="0.35">
      <c r="B23" s="94"/>
    </row>
    <row r="24" spans="1:2" x14ac:dyDescent="0.35">
      <c r="B24" s="94"/>
    </row>
    <row r="25" spans="1:2" x14ac:dyDescent="0.35">
      <c r="B25" s="94"/>
    </row>
    <row r="26" spans="1:2" x14ac:dyDescent="0.35">
      <c r="B26" s="94"/>
    </row>
    <row r="27" spans="1:2" x14ac:dyDescent="0.35">
      <c r="B27" s="94"/>
    </row>
    <row r="28" spans="1:2" x14ac:dyDescent="0.35">
      <c r="B28" s="94"/>
    </row>
    <row r="29" spans="1:2" x14ac:dyDescent="0.35">
      <c r="B29" s="94"/>
    </row>
    <row r="30" spans="1:2" x14ac:dyDescent="0.35">
      <c r="B30" s="94"/>
    </row>
    <row r="31" spans="1:2" x14ac:dyDescent="0.35">
      <c r="B31" s="94"/>
    </row>
    <row r="32" spans="1:2" x14ac:dyDescent="0.35">
      <c r="A32" s="55"/>
      <c r="B32" s="55"/>
    </row>
    <row r="33" spans="1:2" x14ac:dyDescent="0.35">
      <c r="A33" s="243"/>
      <c r="B33" s="242"/>
    </row>
    <row r="34" spans="1:2" x14ac:dyDescent="0.35">
      <c r="A34" s="243"/>
      <c r="B34" s="242"/>
    </row>
    <row r="35" spans="1:2" x14ac:dyDescent="0.35">
      <c r="A35" s="243"/>
      <c r="B35" s="242"/>
    </row>
    <row r="36" spans="1:2" x14ac:dyDescent="0.35">
      <c r="A36" s="243"/>
      <c r="B36" s="242"/>
    </row>
  </sheetData>
  <hyperlinks>
    <hyperlink ref="D2" location="índice!A1" display="Volver" xr:uid="{32889706-D308-480F-AA53-45AE672F41E3}"/>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9"/>
  <sheetViews>
    <sheetView showGridLines="0" workbookViewId="0">
      <selection activeCell="E1" sqref="E1"/>
    </sheetView>
  </sheetViews>
  <sheetFormatPr baseColWidth="10" defaultColWidth="11.453125" defaultRowHeight="14.5" x14ac:dyDescent="0.35"/>
  <cols>
    <col min="1" max="1" width="16.7265625" customWidth="1"/>
    <col min="2" max="2" width="21.81640625" customWidth="1"/>
  </cols>
  <sheetData>
    <row r="1" spans="1:5" x14ac:dyDescent="0.35">
      <c r="A1" s="27" t="s">
        <v>439</v>
      </c>
      <c r="E1" s="132" t="s">
        <v>0</v>
      </c>
    </row>
    <row r="2" spans="1:5" x14ac:dyDescent="0.35">
      <c r="A2" s="61" t="s">
        <v>156</v>
      </c>
      <c r="B2" s="1" t="s">
        <v>440</v>
      </c>
    </row>
    <row r="3" spans="1:5" x14ac:dyDescent="0.35">
      <c r="A3" s="43" t="s">
        <v>5</v>
      </c>
      <c r="B3" s="63">
        <v>154.973691</v>
      </c>
    </row>
    <row r="4" spans="1:5" x14ac:dyDescent="0.35">
      <c r="A4" s="43" t="s">
        <v>165</v>
      </c>
      <c r="B4" s="63">
        <v>232.46053599999999</v>
      </c>
    </row>
    <row r="5" spans="1:5" x14ac:dyDescent="0.35">
      <c r="A5" s="43" t="s">
        <v>11</v>
      </c>
      <c r="B5" s="63">
        <v>58.115133999999998</v>
      </c>
    </row>
    <row r="6" spans="1:5" x14ac:dyDescent="0.35">
      <c r="A6" s="43" t="s">
        <v>13</v>
      </c>
      <c r="B6" s="63">
        <v>290.57567</v>
      </c>
    </row>
    <row r="7" spans="1:5" x14ac:dyDescent="0.35">
      <c r="A7" s="43" t="s">
        <v>15</v>
      </c>
      <c r="B7" s="63">
        <v>19.371711000000001</v>
      </c>
    </row>
    <row r="8" spans="1:5" x14ac:dyDescent="0.35">
      <c r="A8" s="43" t="s">
        <v>17</v>
      </c>
      <c r="B8" s="63">
        <v>116.230268</v>
      </c>
    </row>
    <row r="9" spans="1:5" x14ac:dyDescent="0.35">
      <c r="A9" s="43" t="s">
        <v>170</v>
      </c>
      <c r="B9" s="63">
        <v>58.115133999999998</v>
      </c>
    </row>
    <row r="10" spans="1:5" x14ac:dyDescent="0.35">
      <c r="A10" s="43" t="s">
        <v>171</v>
      </c>
      <c r="B10" s="63">
        <v>116.230268</v>
      </c>
    </row>
    <row r="11" spans="1:5" x14ac:dyDescent="0.35">
      <c r="A11" s="43" t="s">
        <v>19</v>
      </c>
      <c r="B11" s="63">
        <v>19.371711000000001</v>
      </c>
    </row>
    <row r="12" spans="1:5" x14ac:dyDescent="0.35">
      <c r="A12" s="43" t="s">
        <v>22</v>
      </c>
      <c r="B12" s="63">
        <v>19.371711000000001</v>
      </c>
    </row>
    <row r="13" spans="1:5" x14ac:dyDescent="0.35">
      <c r="A13" s="43" t="s">
        <v>24</v>
      </c>
      <c r="B13" s="63">
        <v>19.371711000000001</v>
      </c>
    </row>
    <row r="14" spans="1:5" x14ac:dyDescent="0.35">
      <c r="A14" s="43" t="s">
        <v>26</v>
      </c>
      <c r="B14" s="63">
        <v>19.371711000000001</v>
      </c>
    </row>
    <row r="15" spans="1:5" x14ac:dyDescent="0.35">
      <c r="A15" s="43" t="s">
        <v>28</v>
      </c>
      <c r="B15" s="63">
        <v>116.230268</v>
      </c>
    </row>
    <row r="16" spans="1:5" x14ac:dyDescent="0.35">
      <c r="A16" s="43" t="s">
        <v>175</v>
      </c>
      <c r="B16" s="63">
        <v>38.743423</v>
      </c>
    </row>
    <row r="17" spans="1:2" x14ac:dyDescent="0.35">
      <c r="A17" s="43" t="s">
        <v>267</v>
      </c>
      <c r="B17" s="63">
        <v>77.486845000000002</v>
      </c>
    </row>
    <row r="18" spans="1:2" x14ac:dyDescent="0.35">
      <c r="A18" s="171" t="s">
        <v>42</v>
      </c>
      <c r="B18" s="65">
        <f>SUM(B3:B17)</f>
        <v>1356.0197919999998</v>
      </c>
    </row>
    <row r="19" spans="1:2" x14ac:dyDescent="0.35">
      <c r="A19" s="40" t="s">
        <v>441</v>
      </c>
    </row>
  </sheetData>
  <hyperlinks>
    <hyperlink ref="E1" location="índice!A1" display="Volver"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9"/>
  <sheetViews>
    <sheetView showGridLines="0" workbookViewId="0">
      <selection activeCell="E1" sqref="E1"/>
    </sheetView>
  </sheetViews>
  <sheetFormatPr baseColWidth="10" defaultColWidth="11.453125" defaultRowHeight="14.5" x14ac:dyDescent="0.35"/>
  <cols>
    <col min="1" max="1" width="15.26953125" customWidth="1"/>
    <col min="2" max="2" width="25.26953125" customWidth="1"/>
  </cols>
  <sheetData>
    <row r="1" spans="1:5" x14ac:dyDescent="0.35">
      <c r="A1" s="27" t="s">
        <v>442</v>
      </c>
      <c r="E1" s="132" t="s">
        <v>0</v>
      </c>
    </row>
    <row r="2" spans="1:5" ht="26" x14ac:dyDescent="0.35">
      <c r="A2" s="61" t="s">
        <v>156</v>
      </c>
      <c r="B2" s="1" t="s">
        <v>443</v>
      </c>
    </row>
    <row r="3" spans="1:5" x14ac:dyDescent="0.35">
      <c r="A3" s="43" t="s">
        <v>5</v>
      </c>
      <c r="B3" s="41">
        <v>8</v>
      </c>
    </row>
    <row r="4" spans="1:5" x14ac:dyDescent="0.35">
      <c r="A4" s="43" t="s">
        <v>165</v>
      </c>
      <c r="B4" s="41">
        <v>12</v>
      </c>
    </row>
    <row r="5" spans="1:5" x14ac:dyDescent="0.35">
      <c r="A5" s="43" t="s">
        <v>11</v>
      </c>
      <c r="B5" s="41">
        <v>3</v>
      </c>
    </row>
    <row r="6" spans="1:5" x14ac:dyDescent="0.35">
      <c r="A6" s="43" t="s">
        <v>13</v>
      </c>
      <c r="B6" s="41">
        <v>15</v>
      </c>
    </row>
    <row r="7" spans="1:5" x14ac:dyDescent="0.35">
      <c r="A7" s="43" t="s">
        <v>15</v>
      </c>
      <c r="B7" s="66">
        <v>1</v>
      </c>
    </row>
    <row r="8" spans="1:5" x14ac:dyDescent="0.35">
      <c r="A8" s="43" t="s">
        <v>17</v>
      </c>
      <c r="B8" s="66">
        <v>6</v>
      </c>
    </row>
    <row r="9" spans="1:5" x14ac:dyDescent="0.35">
      <c r="A9" s="43" t="s">
        <v>170</v>
      </c>
      <c r="B9" s="41">
        <v>3</v>
      </c>
    </row>
    <row r="10" spans="1:5" x14ac:dyDescent="0.35">
      <c r="A10" s="43" t="s">
        <v>171</v>
      </c>
      <c r="B10" s="41">
        <v>6</v>
      </c>
    </row>
    <row r="11" spans="1:5" x14ac:dyDescent="0.35">
      <c r="A11" s="43" t="s">
        <v>19</v>
      </c>
      <c r="B11" s="41">
        <v>1</v>
      </c>
    </row>
    <row r="12" spans="1:5" x14ac:dyDescent="0.35">
      <c r="A12" s="43" t="s">
        <v>22</v>
      </c>
      <c r="B12" s="41">
        <v>1</v>
      </c>
    </row>
    <row r="13" spans="1:5" x14ac:dyDescent="0.35">
      <c r="A13" s="43" t="s">
        <v>24</v>
      </c>
      <c r="B13" s="41">
        <v>1</v>
      </c>
    </row>
    <row r="14" spans="1:5" x14ac:dyDescent="0.35">
      <c r="A14" s="43" t="s">
        <v>26</v>
      </c>
      <c r="B14" s="41">
        <v>1</v>
      </c>
    </row>
    <row r="15" spans="1:5" x14ac:dyDescent="0.35">
      <c r="A15" s="43" t="s">
        <v>28</v>
      </c>
      <c r="B15" s="41">
        <v>6</v>
      </c>
    </row>
    <row r="16" spans="1:5" x14ac:dyDescent="0.35">
      <c r="A16" s="43" t="s">
        <v>175</v>
      </c>
      <c r="B16" s="41">
        <v>2</v>
      </c>
    </row>
    <row r="17" spans="1:2" x14ac:dyDescent="0.35">
      <c r="A17" s="43" t="s">
        <v>267</v>
      </c>
      <c r="B17" s="41">
        <v>4</v>
      </c>
    </row>
    <row r="18" spans="1:2" x14ac:dyDescent="0.35">
      <c r="A18" s="171" t="s">
        <v>42</v>
      </c>
      <c r="B18" s="171">
        <v>70</v>
      </c>
    </row>
    <row r="19" spans="1:2" x14ac:dyDescent="0.35">
      <c r="A19" s="40" t="s">
        <v>444</v>
      </c>
    </row>
  </sheetData>
  <hyperlinks>
    <hyperlink ref="E1" location="índice!A1" display="Volver"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2"/>
  <sheetViews>
    <sheetView showGridLines="0" workbookViewId="0">
      <selection activeCell="D1" sqref="D1"/>
    </sheetView>
  </sheetViews>
  <sheetFormatPr baseColWidth="10" defaultColWidth="11.453125" defaultRowHeight="14.5" x14ac:dyDescent="0.35"/>
  <cols>
    <col min="1" max="1" width="21.7265625" customWidth="1"/>
    <col min="2" max="2" width="27.7265625" customWidth="1"/>
  </cols>
  <sheetData>
    <row r="1" spans="1:4" x14ac:dyDescent="0.35">
      <c r="A1" s="27" t="s">
        <v>445</v>
      </c>
      <c r="D1" s="132" t="s">
        <v>0</v>
      </c>
    </row>
    <row r="2" spans="1:4" x14ac:dyDescent="0.35">
      <c r="A2" s="67" t="s">
        <v>446</v>
      </c>
    </row>
    <row r="3" spans="1:4" x14ac:dyDescent="0.35">
      <c r="A3" s="61" t="s">
        <v>156</v>
      </c>
      <c r="B3" s="1" t="s">
        <v>440</v>
      </c>
    </row>
    <row r="4" spans="1:4" x14ac:dyDescent="0.35">
      <c r="A4" s="43" t="s">
        <v>11</v>
      </c>
      <c r="B4" s="64">
        <v>92.251248000000004</v>
      </c>
    </row>
    <row r="5" spans="1:4" x14ac:dyDescent="0.35">
      <c r="A5" s="43" t="s">
        <v>168</v>
      </c>
      <c r="B5" s="64">
        <v>125.797156</v>
      </c>
    </row>
    <row r="6" spans="1:4" x14ac:dyDescent="0.35">
      <c r="A6" s="43" t="s">
        <v>169</v>
      </c>
      <c r="B6" s="64">
        <v>100.637725</v>
      </c>
    </row>
    <row r="7" spans="1:4" x14ac:dyDescent="0.35">
      <c r="A7" s="43" t="s">
        <v>19</v>
      </c>
      <c r="B7" s="64">
        <v>192.888972</v>
      </c>
    </row>
    <row r="8" spans="1:4" x14ac:dyDescent="0.35">
      <c r="A8" s="43" t="s">
        <v>22</v>
      </c>
      <c r="B8" s="64">
        <v>134.18363299999999</v>
      </c>
    </row>
    <row r="9" spans="1:4" x14ac:dyDescent="0.35">
      <c r="A9" s="43" t="s">
        <v>28</v>
      </c>
      <c r="B9" s="64">
        <v>75.478292999999994</v>
      </c>
    </row>
    <row r="10" spans="1:4" x14ac:dyDescent="0.35">
      <c r="A10" s="43" t="s">
        <v>37</v>
      </c>
      <c r="B10" s="64">
        <v>150.95658700000001</v>
      </c>
    </row>
    <row r="11" spans="1:4" x14ac:dyDescent="0.35">
      <c r="A11" s="45" t="s">
        <v>42</v>
      </c>
      <c r="B11" s="68">
        <f>SUM(B4:B10)</f>
        <v>872.19361400000003</v>
      </c>
    </row>
    <row r="12" spans="1:4" x14ac:dyDescent="0.35">
      <c r="A12" s="62" t="s">
        <v>441</v>
      </c>
    </row>
  </sheetData>
  <hyperlinks>
    <hyperlink ref="D1" location="índice!A1" display="Volver"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2"/>
  <sheetViews>
    <sheetView showGridLines="0" tabSelected="1" zoomScaleNormal="100" workbookViewId="0">
      <selection activeCell="C8" sqref="C8"/>
    </sheetView>
  </sheetViews>
  <sheetFormatPr baseColWidth="10" defaultColWidth="11.453125" defaultRowHeight="14.5" x14ac:dyDescent="0.35"/>
  <cols>
    <col min="1" max="1" width="7.26953125" bestFit="1" customWidth="1"/>
    <col min="2" max="2" width="6" bestFit="1" customWidth="1"/>
    <col min="3" max="3" width="93.81640625" bestFit="1" customWidth="1"/>
    <col min="5" max="5" width="8.1796875" bestFit="1" customWidth="1"/>
    <col min="6" max="6" width="2" bestFit="1" customWidth="1"/>
    <col min="7" max="7" width="33" customWidth="1"/>
  </cols>
  <sheetData>
    <row r="1" spans="1:7" x14ac:dyDescent="0.35">
      <c r="C1" s="133" t="s">
        <v>55</v>
      </c>
    </row>
    <row r="2" spans="1:7" ht="15" thickBot="1" x14ac:dyDescent="0.4">
      <c r="C2" s="119"/>
    </row>
    <row r="3" spans="1:7" ht="15" thickBot="1" x14ac:dyDescent="0.4">
      <c r="A3" s="253" t="s">
        <v>56</v>
      </c>
      <c r="B3" s="254"/>
      <c r="C3" s="255"/>
      <c r="E3" s="256"/>
      <c r="F3" s="256"/>
      <c r="G3" s="256"/>
    </row>
    <row r="4" spans="1:7" x14ac:dyDescent="0.35">
      <c r="A4" s="135" t="s">
        <v>57</v>
      </c>
      <c r="B4" s="134">
        <v>1</v>
      </c>
      <c r="C4" s="248" t="s">
        <v>58</v>
      </c>
    </row>
    <row r="5" spans="1:7" x14ac:dyDescent="0.35">
      <c r="A5" s="135" t="s">
        <v>57</v>
      </c>
      <c r="B5" s="134">
        <v>2</v>
      </c>
      <c r="C5" s="248" t="s">
        <v>59</v>
      </c>
    </row>
    <row r="6" spans="1:7" x14ac:dyDescent="0.35">
      <c r="A6" s="135" t="s">
        <v>57</v>
      </c>
      <c r="B6" s="134">
        <v>3</v>
      </c>
      <c r="C6" s="248" t="s">
        <v>60</v>
      </c>
    </row>
    <row r="7" spans="1:7" x14ac:dyDescent="0.35">
      <c r="A7" s="135" t="s">
        <v>57</v>
      </c>
      <c r="B7" s="134">
        <v>4</v>
      </c>
      <c r="C7" s="248" t="s">
        <v>61</v>
      </c>
    </row>
    <row r="8" spans="1:7" x14ac:dyDescent="0.35">
      <c r="A8" s="135" t="s">
        <v>57</v>
      </c>
      <c r="B8" s="134">
        <v>5</v>
      </c>
      <c r="C8" s="248" t="s">
        <v>62</v>
      </c>
    </row>
    <row r="9" spans="1:7" ht="13.5" customHeight="1" x14ac:dyDescent="0.35">
      <c r="A9" s="135" t="s">
        <v>57</v>
      </c>
      <c r="B9" s="134">
        <v>6</v>
      </c>
      <c r="C9" s="248" t="s">
        <v>63</v>
      </c>
    </row>
    <row r="10" spans="1:7" x14ac:dyDescent="0.35">
      <c r="A10" s="135" t="s">
        <v>57</v>
      </c>
      <c r="B10" s="134">
        <v>7</v>
      </c>
      <c r="C10" s="248" t="s">
        <v>64</v>
      </c>
    </row>
    <row r="11" spans="1:7" x14ac:dyDescent="0.35">
      <c r="A11" s="135" t="s">
        <v>57</v>
      </c>
      <c r="B11" s="134">
        <v>8</v>
      </c>
      <c r="C11" s="248" t="s">
        <v>65</v>
      </c>
    </row>
    <row r="12" spans="1:7" x14ac:dyDescent="0.35">
      <c r="A12" s="135" t="s">
        <v>57</v>
      </c>
      <c r="B12" s="134">
        <v>9</v>
      </c>
      <c r="C12" s="248" t="s">
        <v>66</v>
      </c>
    </row>
  </sheetData>
  <mergeCells count="2">
    <mergeCell ref="A3:C3"/>
    <mergeCell ref="E3:G3"/>
  </mergeCells>
  <hyperlinks>
    <hyperlink ref="B5" location="'Cuadro 14'!J2" display="'Cuadro 14'!J2" xr:uid="{00000000-0004-0000-0200-000003000000}"/>
    <hyperlink ref="B7" location="'Cuadro 16'!I2" display="'Cuadro 16'!I2" xr:uid="{00000000-0004-0000-0200-000005000000}"/>
    <hyperlink ref="B8" location="'Cuadro 17'!I2" display="'Cuadro 17'!I2" xr:uid="{00000000-0004-0000-0200-000006000000}"/>
    <hyperlink ref="B4" location="'Cuadro 13'!F2" display="'Cuadro 13'!F2" xr:uid="{00000000-0004-0000-0200-000008000000}"/>
    <hyperlink ref="B9" location="'Cuadro 21'!D2" display="'Cuadro 21'!D2" xr:uid="{00000000-0004-0000-0200-00000A000000}"/>
    <hyperlink ref="B10" location="'Cuadro 22'!D2" display="'Cuadro 22'!D2" xr:uid="{00000000-0004-0000-0200-00000B000000}"/>
    <hyperlink ref="B11" location="'Cuadro 19'!G2" display="'Cuadro 19'!G2" xr:uid="{00000000-0004-0000-0200-00000C000000}"/>
    <hyperlink ref="B12" location="'Cuadro 19'!D39" display="'Cuadro 19'!D39" xr:uid="{00000000-0004-0000-0200-00000D000000}"/>
    <hyperlink ref="B6" location="'Cuadro 15'!G2" display="'Cuadro 15'!G2" xr:uid="{00000000-0004-0000-0200-000004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1"/>
  <sheetViews>
    <sheetView showGridLines="0" workbookViewId="0">
      <selection activeCell="D1" sqref="D1"/>
    </sheetView>
  </sheetViews>
  <sheetFormatPr baseColWidth="10" defaultColWidth="11.453125" defaultRowHeight="14.5" x14ac:dyDescent="0.35"/>
  <cols>
    <col min="1" max="1" width="20.7265625" customWidth="1"/>
    <col min="2" max="2" width="28.453125" customWidth="1"/>
  </cols>
  <sheetData>
    <row r="1" spans="1:4" x14ac:dyDescent="0.35">
      <c r="A1" s="27" t="s">
        <v>447</v>
      </c>
      <c r="D1" s="132" t="s">
        <v>0</v>
      </c>
    </row>
    <row r="2" spans="1:4" ht="26" x14ac:dyDescent="0.35">
      <c r="A2" s="1" t="s">
        <v>156</v>
      </c>
      <c r="B2" s="1" t="s">
        <v>448</v>
      </c>
    </row>
    <row r="3" spans="1:4" x14ac:dyDescent="0.35">
      <c r="A3" s="43" t="s">
        <v>432</v>
      </c>
      <c r="B3" s="41">
        <v>11</v>
      </c>
    </row>
    <row r="4" spans="1:4" x14ac:dyDescent="0.35">
      <c r="A4" s="43" t="s">
        <v>168</v>
      </c>
      <c r="B4" s="41">
        <v>15</v>
      </c>
    </row>
    <row r="5" spans="1:4" x14ac:dyDescent="0.35">
      <c r="A5" s="43" t="s">
        <v>169</v>
      </c>
      <c r="B5" s="41">
        <v>12</v>
      </c>
    </row>
    <row r="6" spans="1:4" x14ac:dyDescent="0.35">
      <c r="A6" s="43" t="s">
        <v>19</v>
      </c>
      <c r="B6" s="41">
        <v>23</v>
      </c>
    </row>
    <row r="7" spans="1:4" x14ac:dyDescent="0.35">
      <c r="A7" s="43" t="s">
        <v>22</v>
      </c>
      <c r="B7" s="41">
        <v>16</v>
      </c>
    </row>
    <row r="8" spans="1:4" x14ac:dyDescent="0.35">
      <c r="A8" s="43" t="s">
        <v>28</v>
      </c>
      <c r="B8" s="41">
        <v>9</v>
      </c>
    </row>
    <row r="9" spans="1:4" x14ac:dyDescent="0.35">
      <c r="A9" s="43" t="s">
        <v>37</v>
      </c>
      <c r="B9" s="41">
        <v>18</v>
      </c>
    </row>
    <row r="10" spans="1:4" x14ac:dyDescent="0.35">
      <c r="A10" s="45" t="s">
        <v>42</v>
      </c>
      <c r="B10" s="171">
        <v>104</v>
      </c>
    </row>
    <row r="11" spans="1:4" x14ac:dyDescent="0.35">
      <c r="A11" s="40" t="s">
        <v>444</v>
      </c>
    </row>
  </sheetData>
  <hyperlinks>
    <hyperlink ref="D1" location="índice!A1" display="Volver"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7"/>
  <sheetViews>
    <sheetView showGridLines="0" workbookViewId="0">
      <selection activeCell="I1" sqref="I1"/>
    </sheetView>
  </sheetViews>
  <sheetFormatPr baseColWidth="10" defaultColWidth="11.453125" defaultRowHeight="14.5" x14ac:dyDescent="0.35"/>
  <cols>
    <col min="1" max="1" width="22.81640625" customWidth="1"/>
    <col min="2" max="2" width="10.453125" bestFit="1" customWidth="1"/>
    <col min="3" max="3" width="7.7265625" customWidth="1"/>
    <col min="4" max="4" width="3" customWidth="1"/>
    <col min="5" max="7" width="7.453125" bestFit="1" customWidth="1"/>
  </cols>
  <sheetData>
    <row r="1" spans="1:9" x14ac:dyDescent="0.35">
      <c r="A1" s="46" t="s">
        <v>449</v>
      </c>
      <c r="I1" s="132" t="s">
        <v>0</v>
      </c>
    </row>
    <row r="2" spans="1:9" x14ac:dyDescent="0.35">
      <c r="A2" s="287" t="s">
        <v>450</v>
      </c>
      <c r="B2" s="170" t="s">
        <v>26</v>
      </c>
      <c r="C2" s="57"/>
      <c r="D2" s="258" t="s">
        <v>451</v>
      </c>
      <c r="E2" s="258"/>
      <c r="F2" s="258"/>
      <c r="G2" s="258"/>
    </row>
    <row r="3" spans="1:9" x14ac:dyDescent="0.35">
      <c r="A3" s="288"/>
      <c r="B3" s="184" t="s">
        <v>452</v>
      </c>
      <c r="C3" s="288">
        <v>2019</v>
      </c>
      <c r="D3" s="288"/>
      <c r="E3" s="186">
        <v>2020</v>
      </c>
      <c r="F3" s="184">
        <v>2021</v>
      </c>
      <c r="G3" s="186">
        <v>2022</v>
      </c>
    </row>
    <row r="4" spans="1:9" ht="49.5" customHeight="1" x14ac:dyDescent="0.35">
      <c r="A4" s="110" t="s">
        <v>453</v>
      </c>
      <c r="B4" s="187">
        <v>550000</v>
      </c>
      <c r="C4" s="325">
        <v>20000</v>
      </c>
      <c r="D4" s="325"/>
      <c r="E4" s="48">
        <v>120000</v>
      </c>
      <c r="F4" s="187">
        <v>200000</v>
      </c>
      <c r="G4" s="187">
        <v>210000</v>
      </c>
    </row>
    <row r="5" spans="1:9" ht="65.25" customHeight="1" x14ac:dyDescent="0.35">
      <c r="A5" s="110" t="s">
        <v>454</v>
      </c>
      <c r="B5" s="125" t="s">
        <v>455</v>
      </c>
      <c r="C5" s="128" t="s">
        <v>456</v>
      </c>
      <c r="D5" s="128"/>
      <c r="E5" s="125" t="s">
        <v>457</v>
      </c>
      <c r="F5" s="125" t="s">
        <v>458</v>
      </c>
      <c r="G5" s="125" t="s">
        <v>459</v>
      </c>
    </row>
    <row r="6" spans="1:9" ht="66.75" customHeight="1" x14ac:dyDescent="0.35">
      <c r="A6" s="111" t="s">
        <v>460</v>
      </c>
      <c r="B6" s="126">
        <v>87810</v>
      </c>
      <c r="C6" s="324">
        <v>1100</v>
      </c>
      <c r="D6" s="324"/>
      <c r="E6" s="185">
        <v>19632</v>
      </c>
      <c r="F6" s="126">
        <v>32721</v>
      </c>
      <c r="G6" s="126">
        <v>34357</v>
      </c>
    </row>
    <row r="7" spans="1:9" x14ac:dyDescent="0.35">
      <c r="A7" s="15" t="s">
        <v>461</v>
      </c>
    </row>
  </sheetData>
  <mergeCells count="5">
    <mergeCell ref="C6:D6"/>
    <mergeCell ref="A2:A3"/>
    <mergeCell ref="D2:G2"/>
    <mergeCell ref="C3:D3"/>
    <mergeCell ref="C4:D4"/>
  </mergeCells>
  <hyperlinks>
    <hyperlink ref="I1" location="índice!A1" display="Volver"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8"/>
  <sheetViews>
    <sheetView showGridLines="0" workbookViewId="0">
      <selection activeCell="I1" sqref="I1"/>
    </sheetView>
  </sheetViews>
  <sheetFormatPr baseColWidth="10" defaultColWidth="11.453125" defaultRowHeight="14.5" x14ac:dyDescent="0.35"/>
  <cols>
    <col min="1" max="1" width="18.453125" customWidth="1"/>
  </cols>
  <sheetData>
    <row r="1" spans="1:9" x14ac:dyDescent="0.35">
      <c r="A1" t="s">
        <v>462</v>
      </c>
      <c r="I1" s="132" t="s">
        <v>0</v>
      </c>
    </row>
    <row r="2" spans="1:9" x14ac:dyDescent="0.35">
      <c r="A2" s="294" t="s">
        <v>450</v>
      </c>
      <c r="B2" s="181" t="s">
        <v>463</v>
      </c>
      <c r="C2" s="294" t="s">
        <v>464</v>
      </c>
      <c r="D2" s="294" t="s">
        <v>465</v>
      </c>
    </row>
    <row r="3" spans="1:9" x14ac:dyDescent="0.35">
      <c r="A3" s="295"/>
      <c r="B3" s="182" t="s">
        <v>452</v>
      </c>
      <c r="C3" s="295"/>
      <c r="D3" s="295"/>
    </row>
    <row r="4" spans="1:9" ht="62.25" customHeight="1" x14ac:dyDescent="0.35">
      <c r="A4" s="110" t="s">
        <v>453</v>
      </c>
      <c r="B4" s="188">
        <v>550000</v>
      </c>
      <c r="C4" s="188">
        <v>20000</v>
      </c>
      <c r="D4" s="188">
        <v>20000</v>
      </c>
    </row>
    <row r="5" spans="1:9" ht="84" customHeight="1" x14ac:dyDescent="0.35">
      <c r="A5" s="110" t="s">
        <v>454</v>
      </c>
      <c r="B5" s="127" t="s">
        <v>455</v>
      </c>
      <c r="C5" s="127" t="s">
        <v>456</v>
      </c>
      <c r="D5" s="189" t="s">
        <v>466</v>
      </c>
    </row>
    <row r="6" spans="1:9" ht="24" customHeight="1" x14ac:dyDescent="0.35">
      <c r="A6" s="326" t="s">
        <v>460</v>
      </c>
      <c r="B6" s="328">
        <v>87810</v>
      </c>
      <c r="C6" s="328">
        <v>1100</v>
      </c>
      <c r="D6" s="330" t="s">
        <v>467</v>
      </c>
    </row>
    <row r="7" spans="1:9" ht="48.75" customHeight="1" x14ac:dyDescent="0.35">
      <c r="A7" s="327"/>
      <c r="B7" s="329"/>
      <c r="C7" s="329"/>
      <c r="D7" s="331"/>
    </row>
    <row r="8" spans="1:9" x14ac:dyDescent="0.35">
      <c r="A8" s="15" t="s">
        <v>468</v>
      </c>
    </row>
  </sheetData>
  <mergeCells count="7">
    <mergeCell ref="A2:A3"/>
    <mergeCell ref="C2:C3"/>
    <mergeCell ref="D2:D3"/>
    <mergeCell ref="A6:A7"/>
    <mergeCell ref="B6:B7"/>
    <mergeCell ref="C6:C7"/>
    <mergeCell ref="D6:D7"/>
  </mergeCells>
  <hyperlinks>
    <hyperlink ref="I1" location="índice!A1" display="Volver"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
  <sheetViews>
    <sheetView showGridLines="0" workbookViewId="0">
      <selection activeCell="I1" sqref="I1"/>
    </sheetView>
  </sheetViews>
  <sheetFormatPr baseColWidth="10" defaultColWidth="11.453125" defaultRowHeight="14.5" x14ac:dyDescent="0.35"/>
  <cols>
    <col min="1" max="1" width="25.453125" customWidth="1"/>
    <col min="2" max="2" width="12.26953125" customWidth="1"/>
    <col min="3" max="3" width="5.81640625" customWidth="1"/>
    <col min="4" max="4" width="5.26953125" customWidth="1"/>
    <col min="5" max="5" width="8.26953125" customWidth="1"/>
    <col min="6" max="6" width="8.453125" customWidth="1"/>
    <col min="7" max="7" width="9" customWidth="1"/>
  </cols>
  <sheetData>
    <row r="1" spans="1:9" x14ac:dyDescent="0.35">
      <c r="A1" t="s">
        <v>469</v>
      </c>
      <c r="I1" s="132" t="s">
        <v>0</v>
      </c>
    </row>
    <row r="2" spans="1:9" x14ac:dyDescent="0.35">
      <c r="A2" s="287" t="s">
        <v>450</v>
      </c>
      <c r="B2" s="170" t="s">
        <v>26</v>
      </c>
      <c r="C2" s="57"/>
      <c r="D2" s="258" t="s">
        <v>451</v>
      </c>
      <c r="E2" s="258"/>
      <c r="F2" s="258"/>
      <c r="G2" s="258"/>
    </row>
    <row r="3" spans="1:9" x14ac:dyDescent="0.35">
      <c r="A3" s="288"/>
      <c r="B3" s="184" t="s">
        <v>452</v>
      </c>
      <c r="C3" s="288">
        <v>2019</v>
      </c>
      <c r="D3" s="288"/>
      <c r="E3" s="186">
        <v>2020</v>
      </c>
      <c r="F3" s="184">
        <v>2021</v>
      </c>
      <c r="G3" s="186">
        <v>2022</v>
      </c>
    </row>
    <row r="4" spans="1:9" ht="50" x14ac:dyDescent="0.35">
      <c r="A4" s="111" t="s">
        <v>454</v>
      </c>
      <c r="B4" s="190" t="s">
        <v>455</v>
      </c>
      <c r="C4" s="332" t="s">
        <v>456</v>
      </c>
      <c r="D4" s="332"/>
      <c r="E4" s="190" t="s">
        <v>457</v>
      </c>
      <c r="F4" s="190" t="s">
        <v>458</v>
      </c>
      <c r="G4" s="190" t="s">
        <v>459</v>
      </c>
    </row>
    <row r="5" spans="1:9" x14ac:dyDescent="0.35">
      <c r="A5" s="15" t="s">
        <v>461</v>
      </c>
    </row>
  </sheetData>
  <mergeCells count="4">
    <mergeCell ref="A2:A3"/>
    <mergeCell ref="D2:G2"/>
    <mergeCell ref="C3:D3"/>
    <mergeCell ref="C4:D4"/>
  </mergeCells>
  <hyperlinks>
    <hyperlink ref="I1" location="índice!A1" display="Volver"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
  <sheetViews>
    <sheetView showGridLines="0" workbookViewId="0">
      <selection activeCell="I1" sqref="I1"/>
    </sheetView>
  </sheetViews>
  <sheetFormatPr baseColWidth="10" defaultColWidth="11.453125" defaultRowHeight="14.5" x14ac:dyDescent="0.35"/>
  <cols>
    <col min="1" max="1" width="21.453125" customWidth="1"/>
    <col min="2" max="2" width="21.1796875" customWidth="1"/>
    <col min="3" max="4" width="13.453125" customWidth="1"/>
  </cols>
  <sheetData>
    <row r="1" spans="1:9" x14ac:dyDescent="0.35">
      <c r="A1" t="s">
        <v>470</v>
      </c>
      <c r="I1" s="132" t="s">
        <v>0</v>
      </c>
    </row>
    <row r="2" spans="1:9" x14ac:dyDescent="0.35">
      <c r="A2" s="294" t="s">
        <v>450</v>
      </c>
      <c r="B2" s="181" t="s">
        <v>463</v>
      </c>
      <c r="C2" s="294" t="s">
        <v>464</v>
      </c>
      <c r="D2" s="294" t="s">
        <v>465</v>
      </c>
    </row>
    <row r="3" spans="1:9" x14ac:dyDescent="0.35">
      <c r="A3" s="295"/>
      <c r="B3" s="182" t="s">
        <v>452</v>
      </c>
      <c r="C3" s="295"/>
      <c r="D3" s="295"/>
    </row>
    <row r="4" spans="1:9" ht="62.5" x14ac:dyDescent="0.35">
      <c r="A4" s="131" t="s">
        <v>454</v>
      </c>
      <c r="B4" s="129" t="s">
        <v>455</v>
      </c>
      <c r="C4" s="129" t="s">
        <v>456</v>
      </c>
      <c r="D4" s="130" t="s">
        <v>466</v>
      </c>
    </row>
    <row r="5" spans="1:9" x14ac:dyDescent="0.35">
      <c r="A5" s="15" t="s">
        <v>468</v>
      </c>
    </row>
  </sheetData>
  <mergeCells count="3">
    <mergeCell ref="A2:A3"/>
    <mergeCell ref="C2:C3"/>
    <mergeCell ref="D2:D3"/>
  </mergeCells>
  <hyperlinks>
    <hyperlink ref="I1" location="índice!A1" display="Volver"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6"/>
  <sheetViews>
    <sheetView showGridLines="0" workbookViewId="0">
      <selection activeCell="E1" sqref="E1"/>
    </sheetView>
  </sheetViews>
  <sheetFormatPr baseColWidth="10" defaultColWidth="11.453125" defaultRowHeight="14.5" x14ac:dyDescent="0.35"/>
  <cols>
    <col min="1" max="1" width="18.453125" customWidth="1"/>
    <col min="2" max="2" width="27.81640625" customWidth="1"/>
    <col min="3" max="3" width="15.453125" customWidth="1"/>
  </cols>
  <sheetData>
    <row r="1" spans="1:5" x14ac:dyDescent="0.35">
      <c r="A1" s="46" t="s">
        <v>471</v>
      </c>
      <c r="E1" s="132" t="s">
        <v>0</v>
      </c>
    </row>
    <row r="2" spans="1:5" x14ac:dyDescent="0.35">
      <c r="A2" s="1" t="s">
        <v>472</v>
      </c>
      <c r="B2" s="1" t="s">
        <v>450</v>
      </c>
      <c r="C2" s="1" t="s">
        <v>473</v>
      </c>
    </row>
    <row r="3" spans="1:5" ht="50" x14ac:dyDescent="0.35">
      <c r="A3" s="26" t="s">
        <v>474</v>
      </c>
      <c r="B3" s="69" t="s">
        <v>475</v>
      </c>
      <c r="C3" s="83" t="s">
        <v>476</v>
      </c>
    </row>
    <row r="4" spans="1:5" ht="50" x14ac:dyDescent="0.35">
      <c r="A4" s="26" t="s">
        <v>474</v>
      </c>
      <c r="B4" s="69" t="s">
        <v>477</v>
      </c>
      <c r="C4" s="83" t="s">
        <v>478</v>
      </c>
    </row>
    <row r="5" spans="1:5" ht="50" x14ac:dyDescent="0.35">
      <c r="A5" s="70" t="s">
        <v>479</v>
      </c>
      <c r="B5" s="70" t="s">
        <v>480</v>
      </c>
      <c r="C5" s="71" t="s">
        <v>481</v>
      </c>
    </row>
    <row r="6" spans="1:5" ht="15" customHeight="1" x14ac:dyDescent="0.35">
      <c r="A6" s="333" t="s">
        <v>482</v>
      </c>
      <c r="B6" s="333"/>
      <c r="C6" s="333"/>
    </row>
  </sheetData>
  <mergeCells count="1">
    <mergeCell ref="A6:C6"/>
  </mergeCells>
  <hyperlinks>
    <hyperlink ref="E1" location="índice!A1" display="Volver"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8"/>
  <sheetViews>
    <sheetView showGridLines="0" zoomScaleNormal="100" workbookViewId="0">
      <selection activeCell="F1" sqref="F1"/>
    </sheetView>
  </sheetViews>
  <sheetFormatPr baseColWidth="10" defaultColWidth="11.453125" defaultRowHeight="14.5" x14ac:dyDescent="0.35"/>
  <cols>
    <col min="1" max="1" width="13.81640625" customWidth="1"/>
    <col min="2" max="2" width="30" customWidth="1"/>
    <col min="3" max="3" width="43.453125" customWidth="1"/>
    <col min="4" max="4" width="20.1796875" customWidth="1"/>
  </cols>
  <sheetData>
    <row r="1" spans="1:6" x14ac:dyDescent="0.35">
      <c r="A1" s="46" t="s">
        <v>483</v>
      </c>
      <c r="F1" s="132" t="s">
        <v>0</v>
      </c>
    </row>
    <row r="2" spans="1:6" x14ac:dyDescent="0.35">
      <c r="A2" s="180" t="s">
        <v>484</v>
      </c>
      <c r="B2" s="180" t="s">
        <v>485</v>
      </c>
      <c r="C2" s="180" t="s">
        <v>486</v>
      </c>
      <c r="D2" s="1" t="s">
        <v>487</v>
      </c>
    </row>
    <row r="3" spans="1:6" ht="112.5" x14ac:dyDescent="0.35">
      <c r="A3" s="110" t="s">
        <v>488</v>
      </c>
      <c r="B3" s="26" t="s">
        <v>489</v>
      </c>
      <c r="C3" s="26" t="s">
        <v>490</v>
      </c>
      <c r="D3" s="75">
        <v>14810</v>
      </c>
    </row>
    <row r="4" spans="1:6" ht="112.5" x14ac:dyDescent="0.35">
      <c r="A4" s="110" t="s">
        <v>491</v>
      </c>
      <c r="B4" s="72" t="s">
        <v>492</v>
      </c>
      <c r="C4" s="26" t="s">
        <v>493</v>
      </c>
      <c r="D4" s="76">
        <v>40472</v>
      </c>
    </row>
    <row r="5" spans="1:6" ht="50" x14ac:dyDescent="0.35">
      <c r="A5" s="73" t="s">
        <v>494</v>
      </c>
      <c r="B5" s="26" t="s">
        <v>495</v>
      </c>
      <c r="C5" s="26" t="s">
        <v>496</v>
      </c>
      <c r="D5" s="77">
        <v>13622</v>
      </c>
    </row>
    <row r="6" spans="1:6" ht="51" x14ac:dyDescent="0.35">
      <c r="A6" s="74" t="s">
        <v>497</v>
      </c>
      <c r="B6" s="26" t="s">
        <v>498</v>
      </c>
      <c r="C6" s="26" t="s">
        <v>499</v>
      </c>
      <c r="D6" s="77">
        <v>15114</v>
      </c>
    </row>
    <row r="7" spans="1:6" x14ac:dyDescent="0.35">
      <c r="A7" s="252" t="s">
        <v>42</v>
      </c>
      <c r="B7" s="252"/>
      <c r="C7" s="252"/>
      <c r="D7" s="78">
        <f>SUM(D3:D6)</f>
        <v>84018</v>
      </c>
    </row>
    <row r="8" spans="1:6" x14ac:dyDescent="0.35">
      <c r="A8" s="54" t="s">
        <v>500</v>
      </c>
    </row>
  </sheetData>
  <mergeCells count="1">
    <mergeCell ref="A7:C7"/>
  </mergeCells>
  <hyperlinks>
    <hyperlink ref="F1" location="índice!A1" display="Volver"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7"/>
  <sheetViews>
    <sheetView showGridLines="0" workbookViewId="0">
      <selection activeCell="I1" sqref="I1"/>
    </sheetView>
  </sheetViews>
  <sheetFormatPr baseColWidth="10" defaultColWidth="11.453125" defaultRowHeight="14.5" x14ac:dyDescent="0.35"/>
  <cols>
    <col min="1" max="1" width="14" customWidth="1"/>
    <col min="2" max="2" width="25.453125" customWidth="1"/>
    <col min="5" max="5" width="12.1796875" customWidth="1"/>
    <col min="7" max="7" width="12.453125" customWidth="1"/>
  </cols>
  <sheetData>
    <row r="1" spans="1:9" x14ac:dyDescent="0.35">
      <c r="A1" s="2" t="s">
        <v>501</v>
      </c>
      <c r="I1" s="132" t="s">
        <v>0</v>
      </c>
    </row>
    <row r="2" spans="1:9" ht="52" x14ac:dyDescent="0.35">
      <c r="A2" s="180" t="s">
        <v>484</v>
      </c>
      <c r="B2" s="180" t="s">
        <v>485</v>
      </c>
      <c r="C2" s="1" t="s">
        <v>502</v>
      </c>
      <c r="D2" s="1" t="s">
        <v>503</v>
      </c>
      <c r="E2" s="1" t="s">
        <v>504</v>
      </c>
      <c r="F2" s="180" t="s">
        <v>505</v>
      </c>
      <c r="G2" s="180" t="s">
        <v>506</v>
      </c>
    </row>
    <row r="3" spans="1:9" ht="62.5" x14ac:dyDescent="0.35">
      <c r="A3" s="110" t="s">
        <v>488</v>
      </c>
      <c r="B3" s="26" t="s">
        <v>489</v>
      </c>
      <c r="C3" s="83" t="s">
        <v>507</v>
      </c>
      <c r="D3" s="83" t="s">
        <v>508</v>
      </c>
      <c r="E3" s="66">
        <v>35</v>
      </c>
      <c r="F3" s="66" t="s">
        <v>509</v>
      </c>
      <c r="G3" s="66" t="s">
        <v>510</v>
      </c>
    </row>
    <row r="4" spans="1:9" ht="62.5" x14ac:dyDescent="0.35">
      <c r="A4" s="110" t="s">
        <v>511</v>
      </c>
      <c r="B4" s="72" t="s">
        <v>492</v>
      </c>
      <c r="C4" s="83" t="s">
        <v>512</v>
      </c>
      <c r="D4" s="83" t="s">
        <v>513</v>
      </c>
      <c r="E4" s="66">
        <v>22</v>
      </c>
      <c r="F4" s="66" t="s">
        <v>514</v>
      </c>
      <c r="G4" s="81">
        <v>13151</v>
      </c>
    </row>
    <row r="5" spans="1:9" ht="78" customHeight="1" x14ac:dyDescent="0.35">
      <c r="A5" s="73" t="s">
        <v>494</v>
      </c>
      <c r="B5" s="26" t="s">
        <v>515</v>
      </c>
      <c r="C5" s="83" t="s">
        <v>516</v>
      </c>
      <c r="D5" s="83">
        <v>15</v>
      </c>
      <c r="E5" s="66">
        <v>15</v>
      </c>
      <c r="F5" s="80">
        <v>156158</v>
      </c>
      <c r="G5" s="81">
        <v>26994</v>
      </c>
    </row>
    <row r="6" spans="1:9" ht="50" x14ac:dyDescent="0.35">
      <c r="A6" s="111" t="s">
        <v>497</v>
      </c>
      <c r="B6" s="70" t="s">
        <v>498</v>
      </c>
      <c r="C6" s="79" t="s">
        <v>517</v>
      </c>
      <c r="D6" s="79">
        <v>3</v>
      </c>
      <c r="E6" s="71">
        <v>3</v>
      </c>
      <c r="F6" s="71" t="s">
        <v>518</v>
      </c>
      <c r="G6" s="82">
        <v>8819</v>
      </c>
    </row>
    <row r="7" spans="1:9" x14ac:dyDescent="0.35">
      <c r="A7" s="15" t="s">
        <v>500</v>
      </c>
    </row>
  </sheetData>
  <hyperlinks>
    <hyperlink ref="I1" location="índice!A1" display="Volver"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33"/>
  <sheetViews>
    <sheetView showGridLines="0" workbookViewId="0">
      <selection activeCell="J1" sqref="J1"/>
    </sheetView>
  </sheetViews>
  <sheetFormatPr baseColWidth="10" defaultColWidth="11.453125" defaultRowHeight="14.5" x14ac:dyDescent="0.35"/>
  <cols>
    <col min="1" max="1" width="3.453125" bestFit="1" customWidth="1"/>
    <col min="2" max="2" width="14" bestFit="1" customWidth="1"/>
    <col min="4" max="4" width="11" bestFit="1" customWidth="1"/>
    <col min="5" max="5" width="9.453125" bestFit="1" customWidth="1"/>
    <col min="6" max="6" width="8.7265625" bestFit="1" customWidth="1"/>
    <col min="7" max="7" width="28.453125" customWidth="1"/>
    <col min="8" max="8" width="18.81640625" customWidth="1"/>
  </cols>
  <sheetData>
    <row r="1" spans="1:10" x14ac:dyDescent="0.35">
      <c r="A1" s="46" t="s">
        <v>519</v>
      </c>
      <c r="J1" s="132" t="s">
        <v>0</v>
      </c>
    </row>
    <row r="3" spans="1:10" x14ac:dyDescent="0.35">
      <c r="A3" s="88" t="s">
        <v>520</v>
      </c>
      <c r="B3" s="88" t="s">
        <v>156</v>
      </c>
      <c r="C3" s="88" t="s">
        <v>3</v>
      </c>
      <c r="D3" s="88" t="s">
        <v>521</v>
      </c>
      <c r="E3" s="88" t="s">
        <v>522</v>
      </c>
      <c r="F3" s="88" t="s">
        <v>523</v>
      </c>
      <c r="G3" s="88" t="s">
        <v>524</v>
      </c>
      <c r="H3" s="88" t="s">
        <v>525</v>
      </c>
    </row>
    <row r="4" spans="1:10" ht="50" x14ac:dyDescent="0.35">
      <c r="A4" s="191">
        <v>1</v>
      </c>
      <c r="B4" s="334" t="s">
        <v>165</v>
      </c>
      <c r="C4" s="83" t="s">
        <v>526</v>
      </c>
      <c r="D4" s="84" t="s">
        <v>527</v>
      </c>
      <c r="E4" s="85">
        <v>22243</v>
      </c>
      <c r="F4" s="85">
        <v>1865</v>
      </c>
      <c r="G4" s="26" t="s">
        <v>528</v>
      </c>
      <c r="H4" s="110" t="s">
        <v>529</v>
      </c>
    </row>
    <row r="5" spans="1:10" ht="62.5" x14ac:dyDescent="0.35">
      <c r="A5" s="191">
        <v>2</v>
      </c>
      <c r="B5" s="334"/>
      <c r="C5" s="83" t="s">
        <v>530</v>
      </c>
      <c r="D5" s="84" t="s">
        <v>531</v>
      </c>
      <c r="E5" s="85">
        <v>3613</v>
      </c>
      <c r="F5" s="85">
        <v>416</v>
      </c>
      <c r="G5" s="153" t="s">
        <v>532</v>
      </c>
      <c r="H5" s="110" t="s">
        <v>533</v>
      </c>
    </row>
    <row r="6" spans="1:10" ht="62.5" x14ac:dyDescent="0.35">
      <c r="A6" s="191">
        <v>3</v>
      </c>
      <c r="B6" s="334"/>
      <c r="C6" s="83" t="s">
        <v>534</v>
      </c>
      <c r="D6" s="84" t="s">
        <v>535</v>
      </c>
      <c r="E6" s="85">
        <v>1695</v>
      </c>
      <c r="F6" s="85">
        <v>197</v>
      </c>
      <c r="G6" s="153" t="s">
        <v>536</v>
      </c>
      <c r="H6" s="110" t="s">
        <v>533</v>
      </c>
    </row>
    <row r="7" spans="1:10" ht="62.5" x14ac:dyDescent="0.35">
      <c r="A7" s="191">
        <v>4</v>
      </c>
      <c r="B7" s="191" t="s">
        <v>11</v>
      </c>
      <c r="C7" s="84" t="s">
        <v>537</v>
      </c>
      <c r="D7" s="84" t="s">
        <v>538</v>
      </c>
      <c r="E7" s="86">
        <v>9689</v>
      </c>
      <c r="F7" s="86">
        <v>2035</v>
      </c>
      <c r="G7" s="153" t="s">
        <v>539</v>
      </c>
      <c r="H7" s="110" t="s">
        <v>540</v>
      </c>
    </row>
    <row r="8" spans="1:10" ht="87.5" x14ac:dyDescent="0.35">
      <c r="A8" s="191">
        <v>5</v>
      </c>
      <c r="B8" s="334" t="s">
        <v>13</v>
      </c>
      <c r="C8" s="84" t="s">
        <v>541</v>
      </c>
      <c r="D8" s="84" t="s">
        <v>542</v>
      </c>
      <c r="E8" s="85">
        <v>9348</v>
      </c>
      <c r="F8" s="85">
        <v>8835</v>
      </c>
      <c r="G8" s="26" t="s">
        <v>543</v>
      </c>
      <c r="H8" s="110" t="s">
        <v>540</v>
      </c>
    </row>
    <row r="9" spans="1:10" ht="37.5" x14ac:dyDescent="0.35">
      <c r="A9" s="191">
        <v>6</v>
      </c>
      <c r="B9" s="334"/>
      <c r="C9" s="84" t="s">
        <v>544</v>
      </c>
      <c r="D9" s="84" t="s">
        <v>545</v>
      </c>
      <c r="E9" s="85">
        <v>54</v>
      </c>
      <c r="F9" s="85">
        <v>50</v>
      </c>
      <c r="G9" s="26" t="s">
        <v>546</v>
      </c>
      <c r="H9" s="112" t="s">
        <v>547</v>
      </c>
    </row>
    <row r="10" spans="1:10" x14ac:dyDescent="0.35">
      <c r="A10" s="191">
        <v>7</v>
      </c>
      <c r="B10" s="191" t="s">
        <v>169</v>
      </c>
      <c r="C10" s="84" t="s">
        <v>548</v>
      </c>
      <c r="D10" s="84" t="s">
        <v>549</v>
      </c>
      <c r="E10" s="85">
        <v>209</v>
      </c>
      <c r="F10" s="85">
        <v>95</v>
      </c>
      <c r="G10" s="154" t="s">
        <v>550</v>
      </c>
      <c r="H10" s="152" t="s">
        <v>547</v>
      </c>
    </row>
    <row r="11" spans="1:10" ht="37.5" x14ac:dyDescent="0.35">
      <c r="A11" s="191">
        <v>8</v>
      </c>
      <c r="B11" s="191" t="s">
        <v>17</v>
      </c>
      <c r="C11" s="84" t="s">
        <v>551</v>
      </c>
      <c r="D11" s="84" t="s">
        <v>552</v>
      </c>
      <c r="E11" s="85">
        <v>120</v>
      </c>
      <c r="F11" s="85">
        <v>10</v>
      </c>
      <c r="G11" s="154" t="s">
        <v>553</v>
      </c>
      <c r="H11" s="112" t="s">
        <v>554</v>
      </c>
    </row>
    <row r="12" spans="1:10" ht="50" x14ac:dyDescent="0.35">
      <c r="A12" s="191">
        <v>9</v>
      </c>
      <c r="B12" s="334" t="s">
        <v>171</v>
      </c>
      <c r="C12" s="83" t="s">
        <v>555</v>
      </c>
      <c r="D12" s="84" t="s">
        <v>556</v>
      </c>
      <c r="E12" s="85">
        <v>2462</v>
      </c>
      <c r="F12" s="85">
        <v>289</v>
      </c>
      <c r="G12" s="153" t="s">
        <v>557</v>
      </c>
      <c r="H12" s="110" t="s">
        <v>533</v>
      </c>
    </row>
    <row r="13" spans="1:10" ht="87.5" x14ac:dyDescent="0.35">
      <c r="A13" s="191">
        <v>10</v>
      </c>
      <c r="B13" s="334"/>
      <c r="C13" s="83" t="s">
        <v>558</v>
      </c>
      <c r="D13" s="84" t="s">
        <v>559</v>
      </c>
      <c r="E13" s="85">
        <v>43818</v>
      </c>
      <c r="F13" s="85">
        <v>5026</v>
      </c>
      <c r="G13" s="153" t="s">
        <v>560</v>
      </c>
      <c r="H13" s="110" t="s">
        <v>533</v>
      </c>
    </row>
    <row r="14" spans="1:10" ht="25" x14ac:dyDescent="0.35">
      <c r="A14" s="191">
        <v>11</v>
      </c>
      <c r="B14" s="334"/>
      <c r="C14" s="84" t="s">
        <v>561</v>
      </c>
      <c r="D14" s="84" t="s">
        <v>562</v>
      </c>
      <c r="E14" s="85">
        <v>22</v>
      </c>
      <c r="F14" s="85">
        <v>22</v>
      </c>
      <c r="G14" s="26" t="s">
        <v>563</v>
      </c>
      <c r="H14" s="112" t="s">
        <v>554</v>
      </c>
    </row>
    <row r="15" spans="1:10" ht="37.5" x14ac:dyDescent="0.35">
      <c r="A15" s="191">
        <v>12</v>
      </c>
      <c r="B15" s="334"/>
      <c r="C15" s="84" t="s">
        <v>561</v>
      </c>
      <c r="D15" s="84" t="s">
        <v>564</v>
      </c>
      <c r="E15" s="85">
        <v>18</v>
      </c>
      <c r="F15" s="85">
        <v>18</v>
      </c>
      <c r="G15" s="26" t="s">
        <v>565</v>
      </c>
      <c r="H15" s="112" t="s">
        <v>554</v>
      </c>
    </row>
    <row r="16" spans="1:10" x14ac:dyDescent="0.35">
      <c r="A16" s="88" t="s">
        <v>520</v>
      </c>
      <c r="B16" s="88" t="s">
        <v>156</v>
      </c>
      <c r="C16" s="88" t="s">
        <v>3</v>
      </c>
      <c r="D16" s="88" t="s">
        <v>521</v>
      </c>
      <c r="E16" s="88" t="s">
        <v>522</v>
      </c>
      <c r="F16" s="88" t="s">
        <v>523</v>
      </c>
      <c r="G16" s="88" t="s">
        <v>524</v>
      </c>
      <c r="H16" s="88" t="s">
        <v>525</v>
      </c>
    </row>
    <row r="17" spans="1:8" ht="87.5" x14ac:dyDescent="0.35">
      <c r="A17" s="191">
        <v>13</v>
      </c>
      <c r="B17" s="334" t="s">
        <v>19</v>
      </c>
      <c r="C17" s="84" t="s">
        <v>566</v>
      </c>
      <c r="D17" s="84" t="s">
        <v>567</v>
      </c>
      <c r="E17" s="85">
        <v>206</v>
      </c>
      <c r="F17" s="85">
        <v>206</v>
      </c>
      <c r="G17" s="153" t="s">
        <v>568</v>
      </c>
      <c r="H17" s="112" t="s">
        <v>569</v>
      </c>
    </row>
    <row r="18" spans="1:8" ht="87.5" x14ac:dyDescent="0.35">
      <c r="A18" s="191">
        <v>14</v>
      </c>
      <c r="B18" s="334"/>
      <c r="C18" s="84" t="s">
        <v>570</v>
      </c>
      <c r="D18" s="84" t="s">
        <v>571</v>
      </c>
      <c r="E18" s="85">
        <v>230</v>
      </c>
      <c r="F18" s="85">
        <v>227</v>
      </c>
      <c r="G18" s="153" t="s">
        <v>572</v>
      </c>
      <c r="H18" s="112" t="s">
        <v>554</v>
      </c>
    </row>
    <row r="19" spans="1:8" ht="25" x14ac:dyDescent="0.35">
      <c r="A19" s="191">
        <v>15</v>
      </c>
      <c r="B19" s="334" t="s">
        <v>22</v>
      </c>
      <c r="C19" s="84" t="s">
        <v>573</v>
      </c>
      <c r="D19" s="84" t="s">
        <v>574</v>
      </c>
      <c r="E19" s="85">
        <v>117</v>
      </c>
      <c r="F19" s="85">
        <v>72</v>
      </c>
      <c r="G19" s="153" t="s">
        <v>575</v>
      </c>
      <c r="H19" s="112" t="s">
        <v>547</v>
      </c>
    </row>
    <row r="20" spans="1:8" ht="62.5" x14ac:dyDescent="0.35">
      <c r="A20" s="191">
        <v>16</v>
      </c>
      <c r="B20" s="334"/>
      <c r="C20" s="84" t="s">
        <v>576</v>
      </c>
      <c r="D20" s="84" t="s">
        <v>577</v>
      </c>
      <c r="E20" s="87">
        <v>117</v>
      </c>
      <c r="F20" s="87">
        <v>174</v>
      </c>
      <c r="G20" s="153" t="s">
        <v>578</v>
      </c>
      <c r="H20" s="112" t="s">
        <v>554</v>
      </c>
    </row>
    <row r="21" spans="1:8" ht="62.5" x14ac:dyDescent="0.35">
      <c r="A21" s="191">
        <v>17</v>
      </c>
      <c r="B21" s="334" t="s">
        <v>24</v>
      </c>
      <c r="C21" s="83" t="s">
        <v>318</v>
      </c>
      <c r="D21" s="84" t="s">
        <v>318</v>
      </c>
      <c r="E21" s="85">
        <v>10434</v>
      </c>
      <c r="F21" s="85">
        <v>444</v>
      </c>
      <c r="G21" s="154" t="s">
        <v>579</v>
      </c>
      <c r="H21" s="110" t="s">
        <v>540</v>
      </c>
    </row>
    <row r="22" spans="1:8" ht="62.5" x14ac:dyDescent="0.35">
      <c r="A22" s="191">
        <v>18</v>
      </c>
      <c r="B22" s="334"/>
      <c r="C22" s="83" t="s">
        <v>580</v>
      </c>
      <c r="D22" s="84" t="s">
        <v>581</v>
      </c>
      <c r="E22" s="85">
        <v>5672</v>
      </c>
      <c r="F22" s="85">
        <v>630</v>
      </c>
      <c r="G22" s="154" t="s">
        <v>582</v>
      </c>
      <c r="H22" s="110" t="s">
        <v>540</v>
      </c>
    </row>
    <row r="23" spans="1:8" ht="62.5" x14ac:dyDescent="0.35">
      <c r="A23" s="191">
        <v>19</v>
      </c>
      <c r="B23" s="334"/>
      <c r="C23" s="83" t="s">
        <v>580</v>
      </c>
      <c r="D23" s="84" t="s">
        <v>583</v>
      </c>
      <c r="E23" s="85">
        <v>8304</v>
      </c>
      <c r="F23" s="85">
        <v>352</v>
      </c>
      <c r="G23" s="154" t="s">
        <v>584</v>
      </c>
      <c r="H23" s="110" t="s">
        <v>540</v>
      </c>
    </row>
    <row r="24" spans="1:8" ht="25" x14ac:dyDescent="0.35">
      <c r="A24" s="191">
        <v>20</v>
      </c>
      <c r="B24" s="334" t="s">
        <v>28</v>
      </c>
      <c r="C24" s="84" t="s">
        <v>29</v>
      </c>
      <c r="D24" s="84" t="s">
        <v>585</v>
      </c>
      <c r="E24" s="85">
        <v>250</v>
      </c>
      <c r="F24" s="85">
        <v>194</v>
      </c>
      <c r="G24" s="154" t="s">
        <v>586</v>
      </c>
      <c r="H24" s="112" t="s">
        <v>554</v>
      </c>
    </row>
    <row r="25" spans="1:8" ht="37.5" x14ac:dyDescent="0.35">
      <c r="A25" s="191">
        <v>21</v>
      </c>
      <c r="B25" s="334"/>
      <c r="C25" s="84" t="s">
        <v>587</v>
      </c>
      <c r="D25" s="84" t="s">
        <v>588</v>
      </c>
      <c r="E25" s="85">
        <v>200</v>
      </c>
      <c r="F25" s="85">
        <v>196</v>
      </c>
      <c r="G25" s="154" t="s">
        <v>589</v>
      </c>
      <c r="H25" s="112" t="s">
        <v>554</v>
      </c>
    </row>
    <row r="26" spans="1:8" ht="62.5" x14ac:dyDescent="0.35">
      <c r="A26" s="191">
        <v>22</v>
      </c>
      <c r="B26" s="335" t="s">
        <v>30</v>
      </c>
      <c r="C26" s="83" t="s">
        <v>590</v>
      </c>
      <c r="D26" s="84" t="s">
        <v>590</v>
      </c>
      <c r="E26" s="85">
        <v>1123</v>
      </c>
      <c r="F26" s="85">
        <v>674</v>
      </c>
      <c r="G26" s="154" t="s">
        <v>591</v>
      </c>
      <c r="H26" s="110" t="s">
        <v>540</v>
      </c>
    </row>
    <row r="27" spans="1:8" ht="62.5" x14ac:dyDescent="0.35">
      <c r="A27" s="191">
        <v>23</v>
      </c>
      <c r="B27" s="335"/>
      <c r="C27" s="83" t="s">
        <v>592</v>
      </c>
      <c r="D27" s="84" t="s">
        <v>593</v>
      </c>
      <c r="E27" s="85">
        <v>9952</v>
      </c>
      <c r="F27" s="85">
        <v>1132</v>
      </c>
      <c r="G27" s="154" t="s">
        <v>594</v>
      </c>
      <c r="H27" s="110" t="s">
        <v>540</v>
      </c>
    </row>
    <row r="28" spans="1:8" ht="37.5" x14ac:dyDescent="0.35">
      <c r="A28" s="191">
        <v>24</v>
      </c>
      <c r="B28" s="335"/>
      <c r="C28" s="84" t="s">
        <v>595</v>
      </c>
      <c r="D28" s="84" t="s">
        <v>596</v>
      </c>
      <c r="E28" s="85">
        <v>57</v>
      </c>
      <c r="F28" s="85">
        <v>59</v>
      </c>
      <c r="G28" s="155" t="s">
        <v>597</v>
      </c>
      <c r="H28" s="112" t="s">
        <v>554</v>
      </c>
    </row>
    <row r="29" spans="1:8" ht="51" x14ac:dyDescent="0.35">
      <c r="A29" s="191">
        <v>25</v>
      </c>
      <c r="B29" s="191" t="s">
        <v>50</v>
      </c>
      <c r="C29" s="83" t="s">
        <v>598</v>
      </c>
      <c r="D29" s="84" t="s">
        <v>599</v>
      </c>
      <c r="E29" s="85">
        <v>9060</v>
      </c>
      <c r="F29" s="85">
        <v>250</v>
      </c>
      <c r="G29" s="154" t="s">
        <v>600</v>
      </c>
      <c r="H29" s="74" t="s">
        <v>601</v>
      </c>
    </row>
    <row r="30" spans="1:8" ht="62.5" x14ac:dyDescent="0.35">
      <c r="A30" s="191">
        <v>26</v>
      </c>
      <c r="B30" s="191" t="s">
        <v>175</v>
      </c>
      <c r="C30" s="83" t="s">
        <v>602</v>
      </c>
      <c r="D30" s="84" t="s">
        <v>603</v>
      </c>
      <c r="E30" s="85">
        <v>8500</v>
      </c>
      <c r="F30" s="85">
        <v>2915</v>
      </c>
      <c r="G30" s="154" t="s">
        <v>604</v>
      </c>
      <c r="H30" s="110" t="s">
        <v>533</v>
      </c>
    </row>
    <row r="31" spans="1:8" ht="62.5" x14ac:dyDescent="0.35">
      <c r="A31" s="191">
        <v>27</v>
      </c>
      <c r="B31" s="191" t="s">
        <v>39</v>
      </c>
      <c r="C31" s="84" t="s">
        <v>605</v>
      </c>
      <c r="D31" s="84" t="s">
        <v>606</v>
      </c>
      <c r="E31" s="85">
        <v>10245</v>
      </c>
      <c r="F31" s="85">
        <v>1934</v>
      </c>
      <c r="G31" s="154" t="s">
        <v>607</v>
      </c>
      <c r="H31" s="110" t="s">
        <v>540</v>
      </c>
    </row>
    <row r="32" spans="1:8" x14ac:dyDescent="0.35">
      <c r="A32" s="336" t="s">
        <v>42</v>
      </c>
      <c r="B32" s="336"/>
      <c r="C32" s="336"/>
      <c r="D32" s="336"/>
      <c r="E32" s="89">
        <f>SUM(E4:E31)</f>
        <v>157758</v>
      </c>
      <c r="F32" s="89">
        <f>SUM(F4:F31)</f>
        <v>28317</v>
      </c>
      <c r="G32" s="90"/>
      <c r="H32" s="95"/>
    </row>
    <row r="33" spans="2:2" x14ac:dyDescent="0.35">
      <c r="B33" s="15" t="s">
        <v>500</v>
      </c>
    </row>
  </sheetData>
  <mergeCells count="9">
    <mergeCell ref="B24:B25"/>
    <mergeCell ref="B26:B28"/>
    <mergeCell ref="A32:D32"/>
    <mergeCell ref="B4:B6"/>
    <mergeCell ref="B8:B9"/>
    <mergeCell ref="B12:B15"/>
    <mergeCell ref="B17:B18"/>
    <mergeCell ref="B19:B20"/>
    <mergeCell ref="B21:B23"/>
  </mergeCells>
  <hyperlinks>
    <hyperlink ref="J1" location="índice!A1" display="Volver"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21"/>
  <sheetViews>
    <sheetView showGridLines="0" workbookViewId="0">
      <selection activeCell="H1" sqref="H1"/>
    </sheetView>
  </sheetViews>
  <sheetFormatPr baseColWidth="10" defaultColWidth="11.453125" defaultRowHeight="14.5" x14ac:dyDescent="0.35"/>
  <cols>
    <col min="3" max="3" width="13.453125" customWidth="1"/>
  </cols>
  <sheetData>
    <row r="1" spans="1:8" x14ac:dyDescent="0.35">
      <c r="A1" s="46" t="s">
        <v>608</v>
      </c>
      <c r="H1" s="132" t="s">
        <v>0</v>
      </c>
    </row>
    <row r="2" spans="1:8" ht="26" x14ac:dyDescent="0.35">
      <c r="A2" s="171" t="s">
        <v>609</v>
      </c>
      <c r="B2" s="171" t="s">
        <v>610</v>
      </c>
      <c r="C2" s="171" t="s">
        <v>156</v>
      </c>
      <c r="D2" s="171" t="s">
        <v>3</v>
      </c>
      <c r="E2" s="170" t="s">
        <v>611</v>
      </c>
      <c r="F2" s="170" t="s">
        <v>612</v>
      </c>
    </row>
    <row r="3" spans="1:8" x14ac:dyDescent="0.35">
      <c r="A3" s="66">
        <v>1</v>
      </c>
      <c r="B3" s="43" t="s">
        <v>613</v>
      </c>
      <c r="C3" s="43" t="s">
        <v>13</v>
      </c>
      <c r="D3" s="43" t="s">
        <v>614</v>
      </c>
      <c r="E3" s="66">
        <v>406</v>
      </c>
      <c r="F3" s="66">
        <v>74</v>
      </c>
    </row>
    <row r="4" spans="1:8" x14ac:dyDescent="0.35">
      <c r="A4" s="66">
        <v>2</v>
      </c>
      <c r="B4" s="43" t="s">
        <v>615</v>
      </c>
      <c r="C4" s="43" t="s">
        <v>13</v>
      </c>
      <c r="D4" s="43" t="s">
        <v>616</v>
      </c>
      <c r="E4" s="66">
        <v>702</v>
      </c>
      <c r="F4" s="66">
        <v>200</v>
      </c>
    </row>
    <row r="5" spans="1:8" x14ac:dyDescent="0.35">
      <c r="A5" s="66">
        <v>3</v>
      </c>
      <c r="B5" s="43" t="s">
        <v>617</v>
      </c>
      <c r="C5" s="43" t="s">
        <v>13</v>
      </c>
      <c r="D5" s="43" t="s">
        <v>618</v>
      </c>
      <c r="E5" s="66">
        <v>445</v>
      </c>
      <c r="F5" s="66">
        <v>245</v>
      </c>
    </row>
    <row r="6" spans="1:8" x14ac:dyDescent="0.35">
      <c r="A6" s="66">
        <v>4</v>
      </c>
      <c r="B6" s="43" t="s">
        <v>619</v>
      </c>
      <c r="C6" s="43" t="s">
        <v>13</v>
      </c>
      <c r="D6" s="43" t="s">
        <v>620</v>
      </c>
      <c r="E6" s="66">
        <v>230</v>
      </c>
      <c r="F6" s="66">
        <v>129</v>
      </c>
    </row>
    <row r="7" spans="1:8" x14ac:dyDescent="0.35">
      <c r="A7" s="66">
        <v>5</v>
      </c>
      <c r="B7" s="43" t="s">
        <v>621</v>
      </c>
      <c r="C7" s="43" t="s">
        <v>19</v>
      </c>
      <c r="D7" s="43" t="s">
        <v>622</v>
      </c>
      <c r="E7" s="66">
        <v>131</v>
      </c>
      <c r="F7" s="66">
        <v>47</v>
      </c>
    </row>
    <row r="8" spans="1:8" x14ac:dyDescent="0.35">
      <c r="A8" s="66">
        <v>6</v>
      </c>
      <c r="B8" s="43" t="s">
        <v>623</v>
      </c>
      <c r="C8" s="43" t="s">
        <v>13</v>
      </c>
      <c r="D8" s="43" t="s">
        <v>624</v>
      </c>
      <c r="E8" s="66">
        <v>100</v>
      </c>
      <c r="F8" s="66">
        <v>45</v>
      </c>
    </row>
    <row r="9" spans="1:8" x14ac:dyDescent="0.35">
      <c r="A9" s="66">
        <v>7</v>
      </c>
      <c r="B9" s="43" t="s">
        <v>625</v>
      </c>
      <c r="C9" s="43" t="s">
        <v>19</v>
      </c>
      <c r="D9" s="43" t="s">
        <v>626</v>
      </c>
      <c r="E9" s="66">
        <v>400</v>
      </c>
      <c r="F9" s="66">
        <v>181</v>
      </c>
    </row>
    <row r="10" spans="1:8" x14ac:dyDescent="0.35">
      <c r="A10" s="66">
        <v>8</v>
      </c>
      <c r="B10" s="43" t="s">
        <v>627</v>
      </c>
      <c r="C10" s="43" t="s">
        <v>28</v>
      </c>
      <c r="D10" s="43" t="s">
        <v>628</v>
      </c>
      <c r="E10" s="66">
        <v>360</v>
      </c>
      <c r="F10" s="66">
        <v>132</v>
      </c>
    </row>
    <row r="11" spans="1:8" x14ac:dyDescent="0.35">
      <c r="A11" s="66">
        <v>9</v>
      </c>
      <c r="B11" s="43" t="s">
        <v>629</v>
      </c>
      <c r="C11" s="43" t="s">
        <v>630</v>
      </c>
      <c r="D11" s="43" t="s">
        <v>631</v>
      </c>
      <c r="E11" s="66">
        <v>443</v>
      </c>
      <c r="F11" s="66">
        <v>43</v>
      </c>
    </row>
    <row r="12" spans="1:8" x14ac:dyDescent="0.35">
      <c r="A12" s="66">
        <v>10</v>
      </c>
      <c r="B12" s="43" t="s">
        <v>632</v>
      </c>
      <c r="C12" s="43" t="s">
        <v>630</v>
      </c>
      <c r="D12" s="43" t="s">
        <v>633</v>
      </c>
      <c r="E12" s="66">
        <v>250</v>
      </c>
      <c r="F12" s="66">
        <v>224</v>
      </c>
    </row>
    <row r="13" spans="1:8" x14ac:dyDescent="0.35">
      <c r="A13" s="66">
        <v>11</v>
      </c>
      <c r="B13" s="43" t="s">
        <v>634</v>
      </c>
      <c r="C13" s="43" t="s">
        <v>19</v>
      </c>
      <c r="D13" s="43" t="s">
        <v>570</v>
      </c>
      <c r="E13" s="66">
        <v>146</v>
      </c>
      <c r="F13" s="66">
        <v>146</v>
      </c>
    </row>
    <row r="14" spans="1:8" x14ac:dyDescent="0.35">
      <c r="A14" s="66">
        <v>12</v>
      </c>
      <c r="B14" s="43" t="s">
        <v>635</v>
      </c>
      <c r="C14" s="43" t="s">
        <v>13</v>
      </c>
      <c r="D14" s="43" t="s">
        <v>636</v>
      </c>
      <c r="E14" s="66">
        <v>111</v>
      </c>
      <c r="F14" s="66">
        <v>137</v>
      </c>
    </row>
    <row r="15" spans="1:8" x14ac:dyDescent="0.35">
      <c r="A15" s="66">
        <v>13</v>
      </c>
      <c r="B15" s="43" t="s">
        <v>637</v>
      </c>
      <c r="C15" s="43" t="s">
        <v>19</v>
      </c>
      <c r="D15" s="43" t="s">
        <v>622</v>
      </c>
      <c r="E15" s="66">
        <v>62</v>
      </c>
      <c r="F15" s="66">
        <v>63</v>
      </c>
    </row>
    <row r="16" spans="1:8" x14ac:dyDescent="0.35">
      <c r="A16" s="66">
        <v>14</v>
      </c>
      <c r="B16" s="43" t="s">
        <v>638</v>
      </c>
      <c r="C16" s="43" t="s">
        <v>19</v>
      </c>
      <c r="D16" s="43" t="s">
        <v>622</v>
      </c>
      <c r="E16" s="66">
        <v>100</v>
      </c>
      <c r="F16" s="66">
        <v>73</v>
      </c>
    </row>
    <row r="17" spans="1:6" x14ac:dyDescent="0.35">
      <c r="A17" s="66">
        <v>15</v>
      </c>
      <c r="B17" s="43" t="s">
        <v>639</v>
      </c>
      <c r="C17" s="43" t="s">
        <v>13</v>
      </c>
      <c r="D17" s="43" t="s">
        <v>640</v>
      </c>
      <c r="E17" s="66">
        <v>400</v>
      </c>
      <c r="F17" s="66">
        <v>150</v>
      </c>
    </row>
    <row r="18" spans="1:6" x14ac:dyDescent="0.35">
      <c r="A18" s="66">
        <v>16</v>
      </c>
      <c r="B18" s="43" t="s">
        <v>641</v>
      </c>
      <c r="C18" s="43" t="s">
        <v>630</v>
      </c>
      <c r="D18" s="43" t="s">
        <v>642</v>
      </c>
      <c r="E18" s="66">
        <v>267</v>
      </c>
      <c r="F18" s="66">
        <v>32</v>
      </c>
    </row>
    <row r="19" spans="1:6" x14ac:dyDescent="0.35">
      <c r="A19" s="66">
        <v>17</v>
      </c>
      <c r="B19" s="43" t="s">
        <v>8</v>
      </c>
      <c r="C19" s="43" t="s">
        <v>22</v>
      </c>
      <c r="D19" s="43" t="s">
        <v>573</v>
      </c>
      <c r="E19" s="66">
        <v>508</v>
      </c>
      <c r="F19" s="66">
        <v>131</v>
      </c>
    </row>
    <row r="20" spans="1:6" x14ac:dyDescent="0.35">
      <c r="A20" s="91"/>
      <c r="B20" s="293" t="s">
        <v>42</v>
      </c>
      <c r="C20" s="293"/>
      <c r="D20" s="293"/>
      <c r="E20" s="92">
        <v>5061</v>
      </c>
      <c r="F20" s="92">
        <v>2052</v>
      </c>
    </row>
    <row r="21" spans="1:6" x14ac:dyDescent="0.35">
      <c r="A21" s="15" t="s">
        <v>500</v>
      </c>
    </row>
  </sheetData>
  <mergeCells count="1">
    <mergeCell ref="B20:D20"/>
  </mergeCells>
  <hyperlinks>
    <hyperlink ref="H1" location="índice!A1" display="Volver"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showGridLines="0" workbookViewId="0">
      <selection activeCell="F1" sqref="F1"/>
    </sheetView>
  </sheetViews>
  <sheetFormatPr baseColWidth="10" defaultColWidth="11.453125" defaultRowHeight="14.5" x14ac:dyDescent="0.35"/>
  <cols>
    <col min="1" max="1" width="17.81640625" customWidth="1"/>
    <col min="2" max="2" width="12.26953125" customWidth="1"/>
    <col min="3" max="3" width="13.26953125" customWidth="1"/>
    <col min="5" max="5" width="14.26953125" customWidth="1"/>
    <col min="6" max="6" width="14.1796875" customWidth="1"/>
  </cols>
  <sheetData>
    <row r="1" spans="1:6" x14ac:dyDescent="0.35">
      <c r="A1" s="2" t="s">
        <v>67</v>
      </c>
      <c r="F1" s="132" t="s">
        <v>0</v>
      </c>
    </row>
    <row r="2" spans="1:6" ht="26" x14ac:dyDescent="0.35">
      <c r="A2" s="1" t="s">
        <v>68</v>
      </c>
      <c r="B2" s="1" t="s">
        <v>69</v>
      </c>
      <c r="C2" s="1" t="s">
        <v>70</v>
      </c>
      <c r="D2" s="1" t="s">
        <v>71</v>
      </c>
      <c r="E2" s="1" t="s">
        <v>72</v>
      </c>
      <c r="F2" s="1" t="s">
        <v>73</v>
      </c>
    </row>
    <row r="3" spans="1:6" x14ac:dyDescent="0.35">
      <c r="A3" s="4" t="s">
        <v>74</v>
      </c>
      <c r="B3" s="5">
        <v>21994</v>
      </c>
      <c r="C3" s="5">
        <v>17920</v>
      </c>
      <c r="D3" s="5">
        <v>17536</v>
      </c>
      <c r="E3" s="6">
        <v>0.81</v>
      </c>
      <c r="F3" s="6">
        <v>0.8</v>
      </c>
    </row>
    <row r="4" spans="1:6" x14ac:dyDescent="0.35">
      <c r="A4" s="4" t="s">
        <v>75</v>
      </c>
      <c r="B4" s="7">
        <v>14422</v>
      </c>
      <c r="C4" s="7">
        <v>11322</v>
      </c>
      <c r="D4" s="7">
        <v>11322</v>
      </c>
      <c r="E4" s="8">
        <v>0.79</v>
      </c>
      <c r="F4" s="8">
        <v>0.79</v>
      </c>
    </row>
    <row r="5" spans="1:6" ht="25" x14ac:dyDescent="0.35">
      <c r="A5" s="4" t="s">
        <v>76</v>
      </c>
      <c r="B5" s="7">
        <v>5934</v>
      </c>
      <c r="C5" s="7">
        <v>5613</v>
      </c>
      <c r="D5" s="7">
        <v>5230</v>
      </c>
      <c r="E5" s="8">
        <v>0.95</v>
      </c>
      <c r="F5" s="8">
        <v>0.88</v>
      </c>
    </row>
    <row r="6" spans="1:6" ht="25" x14ac:dyDescent="0.35">
      <c r="A6" s="4" t="s">
        <v>77</v>
      </c>
      <c r="B6" s="7">
        <v>566</v>
      </c>
      <c r="C6" s="7">
        <v>498</v>
      </c>
      <c r="D6" s="7">
        <v>498</v>
      </c>
      <c r="E6" s="8">
        <v>0.88</v>
      </c>
      <c r="F6" s="8">
        <v>0.88</v>
      </c>
    </row>
    <row r="7" spans="1:6" ht="37.5" x14ac:dyDescent="0.35">
      <c r="A7" s="4" t="s">
        <v>78</v>
      </c>
      <c r="B7" s="7">
        <v>1071</v>
      </c>
      <c r="C7" s="7">
        <v>487</v>
      </c>
      <c r="D7" s="7">
        <v>487</v>
      </c>
      <c r="E7" s="8">
        <v>0.45</v>
      </c>
      <c r="F7" s="8">
        <v>0.45</v>
      </c>
    </row>
    <row r="8" spans="1:6" x14ac:dyDescent="0.35">
      <c r="A8" s="4" t="s">
        <v>79</v>
      </c>
      <c r="B8" s="7">
        <v>227983</v>
      </c>
      <c r="C8" s="7">
        <v>212203</v>
      </c>
      <c r="D8" s="7">
        <v>65355</v>
      </c>
      <c r="E8" s="8">
        <v>0.93</v>
      </c>
      <c r="F8" s="8">
        <v>0.28999999999999998</v>
      </c>
    </row>
    <row r="9" spans="1:6" x14ac:dyDescent="0.35">
      <c r="A9" s="170" t="s">
        <v>80</v>
      </c>
      <c r="B9" s="9">
        <v>249976</v>
      </c>
      <c r="C9" s="9">
        <v>230123</v>
      </c>
      <c r="D9" s="9">
        <v>82891</v>
      </c>
      <c r="E9" s="10">
        <v>0.92</v>
      </c>
      <c r="F9" s="10">
        <v>0.33</v>
      </c>
    </row>
    <row r="10" spans="1:6" x14ac:dyDescent="0.35">
      <c r="A10" s="3" t="s">
        <v>81</v>
      </c>
    </row>
  </sheetData>
  <hyperlinks>
    <hyperlink ref="F1" location="índice!A1" display="Volver" xr:uid="{00000000-0004-0000-0300-000000000000}"/>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19"/>
  <sheetViews>
    <sheetView showGridLines="0" workbookViewId="0">
      <selection activeCell="I1" sqref="I1"/>
    </sheetView>
  </sheetViews>
  <sheetFormatPr baseColWidth="10" defaultColWidth="11.453125" defaultRowHeight="14.5" x14ac:dyDescent="0.35"/>
  <cols>
    <col min="3" max="3" width="14.453125" bestFit="1" customWidth="1"/>
    <col min="5" max="5" width="22.81640625" customWidth="1"/>
    <col min="7" max="7" width="12.81640625" bestFit="1" customWidth="1"/>
  </cols>
  <sheetData>
    <row r="1" spans="1:9" x14ac:dyDescent="0.35">
      <c r="A1" s="25" t="s">
        <v>643</v>
      </c>
      <c r="I1" s="132" t="s">
        <v>0</v>
      </c>
    </row>
    <row r="2" spans="1:9" ht="26" x14ac:dyDescent="0.35">
      <c r="A2" s="93" t="s">
        <v>644</v>
      </c>
      <c r="B2" s="171" t="s">
        <v>610</v>
      </c>
      <c r="C2" s="171" t="s">
        <v>2</v>
      </c>
      <c r="D2" s="171" t="s">
        <v>3</v>
      </c>
      <c r="E2" s="171" t="s">
        <v>645</v>
      </c>
      <c r="F2" s="170" t="s">
        <v>646</v>
      </c>
      <c r="G2" s="171" t="s">
        <v>506</v>
      </c>
    </row>
    <row r="3" spans="1:9" ht="25" x14ac:dyDescent="0.35">
      <c r="A3" s="94">
        <v>1</v>
      </c>
      <c r="B3" s="43" t="s">
        <v>647</v>
      </c>
      <c r="C3" s="43" t="s">
        <v>24</v>
      </c>
      <c r="D3" s="11" t="s">
        <v>648</v>
      </c>
      <c r="E3" s="11" t="s">
        <v>649</v>
      </c>
      <c r="F3" s="48">
        <v>488</v>
      </c>
      <c r="G3" s="48">
        <v>48</v>
      </c>
    </row>
    <row r="4" spans="1:9" ht="25" x14ac:dyDescent="0.35">
      <c r="A4" s="94">
        <v>2</v>
      </c>
      <c r="B4" s="43" t="s">
        <v>650</v>
      </c>
      <c r="C4" s="43" t="s">
        <v>19</v>
      </c>
      <c r="D4" s="11" t="s">
        <v>651</v>
      </c>
      <c r="E4" s="11" t="s">
        <v>649</v>
      </c>
      <c r="F4" s="48">
        <v>173</v>
      </c>
      <c r="G4" s="48">
        <v>146</v>
      </c>
    </row>
    <row r="5" spans="1:9" ht="25" x14ac:dyDescent="0.35">
      <c r="A5" s="94">
        <v>3</v>
      </c>
      <c r="B5" s="43" t="s">
        <v>652</v>
      </c>
      <c r="C5" s="43" t="s">
        <v>13</v>
      </c>
      <c r="D5" s="11" t="s">
        <v>653</v>
      </c>
      <c r="E5" s="11" t="s">
        <v>649</v>
      </c>
      <c r="F5" s="48">
        <v>86</v>
      </c>
      <c r="G5" s="48">
        <v>44</v>
      </c>
    </row>
    <row r="6" spans="1:9" ht="25" x14ac:dyDescent="0.35">
      <c r="A6" s="94">
        <v>4</v>
      </c>
      <c r="B6" s="43" t="s">
        <v>654</v>
      </c>
      <c r="C6" s="43" t="s">
        <v>13</v>
      </c>
      <c r="D6" s="11" t="s">
        <v>544</v>
      </c>
      <c r="E6" s="11" t="s">
        <v>649</v>
      </c>
      <c r="F6" s="48">
        <v>86</v>
      </c>
      <c r="G6" s="48">
        <v>82</v>
      </c>
    </row>
    <row r="7" spans="1:9" ht="25" x14ac:dyDescent="0.35">
      <c r="A7" s="94">
        <v>5</v>
      </c>
      <c r="B7" s="43" t="s">
        <v>655</v>
      </c>
      <c r="C7" s="43" t="s">
        <v>50</v>
      </c>
      <c r="D7" s="11" t="s">
        <v>656</v>
      </c>
      <c r="E7" s="11" t="s">
        <v>649</v>
      </c>
      <c r="F7" s="48">
        <v>250</v>
      </c>
      <c r="G7" s="48">
        <v>47</v>
      </c>
    </row>
    <row r="8" spans="1:9" ht="25" x14ac:dyDescent="0.35">
      <c r="A8" s="94">
        <v>6</v>
      </c>
      <c r="B8" s="43" t="s">
        <v>657</v>
      </c>
      <c r="C8" s="43" t="s">
        <v>19</v>
      </c>
      <c r="D8" s="11" t="s">
        <v>658</v>
      </c>
      <c r="E8" s="11" t="s">
        <v>649</v>
      </c>
      <c r="F8" s="48">
        <v>213</v>
      </c>
      <c r="G8" s="48">
        <v>123</v>
      </c>
    </row>
    <row r="9" spans="1:9" ht="50" x14ac:dyDescent="0.35">
      <c r="A9" s="94">
        <v>7</v>
      </c>
      <c r="B9" s="43" t="s">
        <v>659</v>
      </c>
      <c r="C9" s="43" t="s">
        <v>28</v>
      </c>
      <c r="D9" s="11" t="s">
        <v>660</v>
      </c>
      <c r="E9" s="11" t="s">
        <v>661</v>
      </c>
      <c r="F9" s="48">
        <v>350</v>
      </c>
      <c r="G9" s="48">
        <v>254</v>
      </c>
    </row>
    <row r="10" spans="1:9" ht="25" x14ac:dyDescent="0.35">
      <c r="A10" s="94">
        <v>8</v>
      </c>
      <c r="B10" s="43" t="s">
        <v>662</v>
      </c>
      <c r="C10" s="43" t="s">
        <v>169</v>
      </c>
      <c r="D10" s="11" t="s">
        <v>663</v>
      </c>
      <c r="E10" s="11" t="s">
        <v>664</v>
      </c>
      <c r="F10" s="48">
        <v>493</v>
      </c>
      <c r="G10" s="48">
        <v>493</v>
      </c>
    </row>
    <row r="11" spans="1:9" ht="25" x14ac:dyDescent="0.35">
      <c r="A11" s="94">
        <v>9</v>
      </c>
      <c r="B11" s="43" t="s">
        <v>652</v>
      </c>
      <c r="C11" s="43" t="s">
        <v>28</v>
      </c>
      <c r="D11" s="11" t="s">
        <v>665</v>
      </c>
      <c r="E11" s="11" t="s">
        <v>666</v>
      </c>
      <c r="F11" s="48">
        <v>450</v>
      </c>
      <c r="G11" s="48">
        <v>284</v>
      </c>
    </row>
    <row r="12" spans="1:9" ht="25" x14ac:dyDescent="0.35">
      <c r="A12" s="94">
        <v>10</v>
      </c>
      <c r="B12" s="43" t="s">
        <v>667</v>
      </c>
      <c r="C12" s="43" t="s">
        <v>28</v>
      </c>
      <c r="D12" s="11" t="s">
        <v>587</v>
      </c>
      <c r="E12" s="11" t="s">
        <v>666</v>
      </c>
      <c r="F12" s="48">
        <v>60</v>
      </c>
      <c r="G12" s="48">
        <v>30</v>
      </c>
    </row>
    <row r="13" spans="1:9" ht="25" x14ac:dyDescent="0.35">
      <c r="A13" s="94">
        <v>11</v>
      </c>
      <c r="B13" s="43" t="s">
        <v>668</v>
      </c>
      <c r="C13" s="43" t="s">
        <v>28</v>
      </c>
      <c r="D13" s="11" t="s">
        <v>669</v>
      </c>
      <c r="E13" s="11" t="s">
        <v>666</v>
      </c>
      <c r="F13" s="48">
        <v>499</v>
      </c>
      <c r="G13" s="48">
        <v>476</v>
      </c>
    </row>
    <row r="14" spans="1:9" ht="50" x14ac:dyDescent="0.35">
      <c r="A14" s="94">
        <v>12</v>
      </c>
      <c r="B14" s="43" t="s">
        <v>670</v>
      </c>
      <c r="C14" s="43" t="s">
        <v>50</v>
      </c>
      <c r="D14" s="11" t="s">
        <v>671</v>
      </c>
      <c r="E14" s="11" t="s">
        <v>661</v>
      </c>
      <c r="F14" s="48">
        <v>72</v>
      </c>
      <c r="G14" s="48">
        <v>93</v>
      </c>
    </row>
    <row r="15" spans="1:9" ht="50" x14ac:dyDescent="0.35">
      <c r="A15" s="94">
        <v>13</v>
      </c>
      <c r="B15" s="43" t="s">
        <v>672</v>
      </c>
      <c r="C15" s="43" t="s">
        <v>50</v>
      </c>
      <c r="D15" s="11" t="s">
        <v>673</v>
      </c>
      <c r="E15" s="11" t="s">
        <v>661</v>
      </c>
      <c r="F15" s="48">
        <v>200</v>
      </c>
      <c r="G15" s="48">
        <v>117</v>
      </c>
    </row>
    <row r="16" spans="1:9" ht="50" x14ac:dyDescent="0.35">
      <c r="A16" s="94">
        <v>14</v>
      </c>
      <c r="B16" s="43" t="s">
        <v>674</v>
      </c>
      <c r="C16" s="43" t="s">
        <v>13</v>
      </c>
      <c r="D16" s="11" t="s">
        <v>675</v>
      </c>
      <c r="E16" s="11" t="s">
        <v>661</v>
      </c>
      <c r="F16" s="48">
        <v>132</v>
      </c>
      <c r="G16" s="48">
        <v>165</v>
      </c>
    </row>
    <row r="17" spans="1:7" ht="50" x14ac:dyDescent="0.35">
      <c r="A17" s="94">
        <v>15</v>
      </c>
      <c r="B17" s="43" t="s">
        <v>676</v>
      </c>
      <c r="C17" s="43" t="s">
        <v>22</v>
      </c>
      <c r="D17" s="11" t="s">
        <v>677</v>
      </c>
      <c r="E17" s="11" t="s">
        <v>678</v>
      </c>
      <c r="F17" s="48">
        <v>3823</v>
      </c>
      <c r="G17" s="48">
        <v>250</v>
      </c>
    </row>
    <row r="18" spans="1:7" x14ac:dyDescent="0.35">
      <c r="A18" s="95"/>
      <c r="B18" s="45" t="s">
        <v>42</v>
      </c>
      <c r="C18" s="258"/>
      <c r="D18" s="258"/>
      <c r="E18" s="258"/>
      <c r="F18" s="50">
        <v>7375</v>
      </c>
      <c r="G18" s="50">
        <f>SUM(G3:G17)</f>
        <v>2652</v>
      </c>
    </row>
    <row r="19" spans="1:7" x14ac:dyDescent="0.35">
      <c r="A19" s="15" t="s">
        <v>500</v>
      </c>
    </row>
  </sheetData>
  <mergeCells count="1">
    <mergeCell ref="C18:E18"/>
  </mergeCells>
  <hyperlinks>
    <hyperlink ref="I1" location="índice!A1" display="Volver"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7"/>
  <sheetViews>
    <sheetView showGridLines="0" workbookViewId="0">
      <selection activeCell="G5" sqref="G5"/>
    </sheetView>
  </sheetViews>
  <sheetFormatPr baseColWidth="10" defaultColWidth="11.453125" defaultRowHeight="14.5" x14ac:dyDescent="0.35"/>
  <cols>
    <col min="2" max="2" width="20.26953125" customWidth="1"/>
    <col min="3" max="3" width="13.81640625" bestFit="1" customWidth="1"/>
  </cols>
  <sheetData>
    <row r="1" spans="1:8" x14ac:dyDescent="0.35">
      <c r="A1" s="2" t="s">
        <v>679</v>
      </c>
      <c r="H1" s="132" t="s">
        <v>0</v>
      </c>
    </row>
    <row r="2" spans="1:8" ht="26" x14ac:dyDescent="0.35">
      <c r="A2" s="171" t="s">
        <v>609</v>
      </c>
      <c r="B2" s="171" t="s">
        <v>521</v>
      </c>
      <c r="C2" s="171" t="s">
        <v>156</v>
      </c>
      <c r="D2" s="171" t="s">
        <v>3</v>
      </c>
      <c r="E2" s="170" t="s">
        <v>611</v>
      </c>
      <c r="F2" s="170" t="s">
        <v>680</v>
      </c>
    </row>
    <row r="3" spans="1:8" x14ac:dyDescent="0.35">
      <c r="A3" s="41">
        <v>1</v>
      </c>
      <c r="B3" s="43" t="s">
        <v>545</v>
      </c>
      <c r="C3" s="43" t="s">
        <v>13</v>
      </c>
      <c r="D3" s="43" t="s">
        <v>681</v>
      </c>
      <c r="E3" s="41">
        <v>54</v>
      </c>
      <c r="F3" s="41">
        <v>50</v>
      </c>
    </row>
    <row r="4" spans="1:8" x14ac:dyDescent="0.35">
      <c r="A4" s="41">
        <v>2</v>
      </c>
      <c r="B4" s="43" t="s">
        <v>682</v>
      </c>
      <c r="C4" s="43" t="s">
        <v>22</v>
      </c>
      <c r="D4" s="43" t="s">
        <v>573</v>
      </c>
      <c r="E4" s="41">
        <v>117</v>
      </c>
      <c r="F4" s="41">
        <v>72</v>
      </c>
    </row>
    <row r="5" spans="1:8" x14ac:dyDescent="0.35">
      <c r="A5" s="41">
        <v>3</v>
      </c>
      <c r="B5" s="43" t="s">
        <v>549</v>
      </c>
      <c r="C5" s="43" t="s">
        <v>169</v>
      </c>
      <c r="D5" s="43" t="s">
        <v>548</v>
      </c>
      <c r="E5" s="41">
        <v>209</v>
      </c>
      <c r="F5" s="41">
        <v>95</v>
      </c>
    </row>
    <row r="6" spans="1:8" x14ac:dyDescent="0.35">
      <c r="A6" s="258" t="s">
        <v>42</v>
      </c>
      <c r="B6" s="258"/>
      <c r="C6" s="258"/>
      <c r="D6" s="258"/>
      <c r="E6" s="171">
        <v>380</v>
      </c>
      <c r="F6" s="171">
        <v>217</v>
      </c>
    </row>
    <row r="7" spans="1:8" x14ac:dyDescent="0.35">
      <c r="A7" s="15" t="s">
        <v>500</v>
      </c>
    </row>
  </sheetData>
  <mergeCells count="1">
    <mergeCell ref="A6:D6"/>
  </mergeCells>
  <hyperlinks>
    <hyperlink ref="H1" location="índice!A1" display="Volver"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5"/>
  <sheetViews>
    <sheetView showGridLines="0" workbookViewId="0">
      <selection activeCell="F1" sqref="F1"/>
    </sheetView>
  </sheetViews>
  <sheetFormatPr baseColWidth="10" defaultColWidth="11.453125" defaultRowHeight="14.5" x14ac:dyDescent="0.35"/>
  <cols>
    <col min="4" max="4" width="19.1796875" customWidth="1"/>
  </cols>
  <sheetData>
    <row r="1" spans="1:6" x14ac:dyDescent="0.35">
      <c r="A1" t="s">
        <v>683</v>
      </c>
      <c r="F1" s="132" t="s">
        <v>0</v>
      </c>
    </row>
    <row r="2" spans="1:6" ht="26" x14ac:dyDescent="0.35">
      <c r="A2" s="170" t="s">
        <v>684</v>
      </c>
      <c r="B2" s="170" t="s">
        <v>685</v>
      </c>
      <c r="C2" s="170" t="s">
        <v>686</v>
      </c>
      <c r="D2" s="170" t="s">
        <v>687</v>
      </c>
    </row>
    <row r="3" spans="1:6" x14ac:dyDescent="0.35">
      <c r="A3" s="41">
        <v>2019</v>
      </c>
      <c r="B3" s="48">
        <v>657219</v>
      </c>
      <c r="C3" s="48">
        <v>99796</v>
      </c>
      <c r="D3" s="48" t="s">
        <v>688</v>
      </c>
    </row>
    <row r="4" spans="1:6" x14ac:dyDescent="0.35">
      <c r="A4" s="96">
        <v>2020</v>
      </c>
      <c r="B4" s="185">
        <v>923205</v>
      </c>
      <c r="C4" s="185">
        <v>63796</v>
      </c>
      <c r="D4" s="185">
        <v>20850</v>
      </c>
    </row>
    <row r="5" spans="1:6" x14ac:dyDescent="0.35">
      <c r="A5" s="15" t="s">
        <v>500</v>
      </c>
    </row>
  </sheetData>
  <hyperlinks>
    <hyperlink ref="F1" location="índice!A1" display="Volver"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7"/>
  <sheetViews>
    <sheetView showGridLines="0" workbookViewId="0">
      <selection activeCell="G1" sqref="G1"/>
    </sheetView>
  </sheetViews>
  <sheetFormatPr baseColWidth="10" defaultColWidth="11.453125" defaultRowHeight="14.5" x14ac:dyDescent="0.35"/>
  <cols>
    <col min="1" max="1" width="25.453125" customWidth="1"/>
    <col min="2" max="2" width="23" customWidth="1"/>
  </cols>
  <sheetData>
    <row r="1" spans="1:7" x14ac:dyDescent="0.35">
      <c r="A1" s="46" t="s">
        <v>689</v>
      </c>
      <c r="G1" s="132" t="s">
        <v>0</v>
      </c>
    </row>
    <row r="2" spans="1:7" x14ac:dyDescent="0.35">
      <c r="A2" s="97" t="s">
        <v>473</v>
      </c>
      <c r="B2" s="99">
        <v>94123</v>
      </c>
    </row>
    <row r="3" spans="1:7" x14ac:dyDescent="0.35">
      <c r="A3" s="46" t="s">
        <v>464</v>
      </c>
      <c r="B3" s="100">
        <v>9598</v>
      </c>
    </row>
    <row r="4" spans="1:7" x14ac:dyDescent="0.35">
      <c r="A4" s="46" t="s">
        <v>690</v>
      </c>
      <c r="B4" s="100">
        <v>23207</v>
      </c>
    </row>
    <row r="5" spans="1:7" x14ac:dyDescent="0.35">
      <c r="A5" s="46" t="s">
        <v>691</v>
      </c>
      <c r="B5" s="100">
        <v>30094</v>
      </c>
    </row>
    <row r="6" spans="1:7" x14ac:dyDescent="0.35">
      <c r="A6" s="98" t="s">
        <v>692</v>
      </c>
      <c r="B6" s="101">
        <v>31224</v>
      </c>
    </row>
    <row r="7" spans="1:7" x14ac:dyDescent="0.35">
      <c r="A7" s="15" t="s">
        <v>500</v>
      </c>
    </row>
  </sheetData>
  <hyperlinks>
    <hyperlink ref="G1" location="índice!A1" display="Volver"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32"/>
  <sheetViews>
    <sheetView showGridLines="0" workbookViewId="0">
      <selection activeCell="H1" sqref="H1"/>
    </sheetView>
  </sheetViews>
  <sheetFormatPr baseColWidth="10" defaultColWidth="11.453125" defaultRowHeight="14.5" x14ac:dyDescent="0.35"/>
  <cols>
    <col min="1" max="1" width="14.26953125" customWidth="1"/>
    <col min="2" max="2" width="16.1796875" customWidth="1"/>
    <col min="5" max="5" width="13.1796875" customWidth="1"/>
    <col min="6" max="6" width="15.26953125" bestFit="1" customWidth="1"/>
  </cols>
  <sheetData>
    <row r="1" spans="1:10" x14ac:dyDescent="0.35">
      <c r="A1" s="27" t="s">
        <v>693</v>
      </c>
      <c r="H1" s="132" t="s">
        <v>0</v>
      </c>
    </row>
    <row r="2" spans="1:10" x14ac:dyDescent="0.35">
      <c r="A2" s="342" t="s">
        <v>684</v>
      </c>
      <c r="B2" s="342" t="s">
        <v>484</v>
      </c>
      <c r="C2" s="342" t="s">
        <v>694</v>
      </c>
      <c r="D2" s="342" t="s">
        <v>695</v>
      </c>
      <c r="E2" s="342" t="s">
        <v>506</v>
      </c>
      <c r="F2" s="342" t="s">
        <v>696</v>
      </c>
      <c r="G2" s="46"/>
    </row>
    <row r="3" spans="1:10" x14ac:dyDescent="0.35">
      <c r="A3" s="343"/>
      <c r="B3" s="343"/>
      <c r="C3" s="343"/>
      <c r="D3" s="343"/>
      <c r="E3" s="343"/>
      <c r="F3" s="343"/>
      <c r="G3" s="46"/>
    </row>
    <row r="4" spans="1:10" ht="25" x14ac:dyDescent="0.35">
      <c r="A4" s="102">
        <v>2019</v>
      </c>
      <c r="B4" s="102" t="s">
        <v>697</v>
      </c>
      <c r="C4" s="103">
        <v>40374</v>
      </c>
      <c r="D4" s="102" t="s">
        <v>698</v>
      </c>
      <c r="E4" s="104">
        <v>13151</v>
      </c>
      <c r="F4" s="104">
        <v>46580</v>
      </c>
      <c r="G4" s="46"/>
    </row>
    <row r="6" spans="1:10" x14ac:dyDescent="0.35">
      <c r="A6" s="338" t="s">
        <v>156</v>
      </c>
      <c r="B6" s="340" t="s">
        <v>521</v>
      </c>
      <c r="C6" s="340" t="s">
        <v>699</v>
      </c>
      <c r="D6" s="338" t="s">
        <v>700</v>
      </c>
      <c r="E6" s="338"/>
      <c r="F6" s="338" t="s">
        <v>701</v>
      </c>
    </row>
    <row r="7" spans="1:10" x14ac:dyDescent="0.35">
      <c r="A7" s="339"/>
      <c r="B7" s="341"/>
      <c r="C7" s="341"/>
      <c r="D7" s="192" t="s">
        <v>702</v>
      </c>
      <c r="E7" s="192" t="s">
        <v>703</v>
      </c>
      <c r="F7" s="339"/>
    </row>
    <row r="8" spans="1:10" x14ac:dyDescent="0.35">
      <c r="A8" s="337" t="s">
        <v>165</v>
      </c>
      <c r="B8" s="163" t="s">
        <v>531</v>
      </c>
      <c r="C8" s="66" t="s">
        <v>704</v>
      </c>
      <c r="D8" s="81">
        <v>600</v>
      </c>
      <c r="E8" s="81">
        <v>150</v>
      </c>
      <c r="F8" s="159">
        <v>434.00039600000002</v>
      </c>
      <c r="H8" s="47"/>
      <c r="J8" s="158"/>
    </row>
    <row r="9" spans="1:10" x14ac:dyDescent="0.35">
      <c r="A9" s="337"/>
      <c r="B9" s="163" t="s">
        <v>535</v>
      </c>
      <c r="C9" s="66" t="s">
        <v>704</v>
      </c>
      <c r="D9" s="81">
        <v>1414</v>
      </c>
      <c r="E9" s="81">
        <v>190</v>
      </c>
      <c r="F9" s="159">
        <v>299.39609999999999</v>
      </c>
      <c r="J9" s="158"/>
    </row>
    <row r="10" spans="1:10" x14ac:dyDescent="0.35">
      <c r="A10" s="66" t="s">
        <v>11</v>
      </c>
      <c r="B10" s="163" t="s">
        <v>705</v>
      </c>
      <c r="C10" s="66" t="s">
        <v>706</v>
      </c>
      <c r="D10" s="81">
        <v>8500</v>
      </c>
      <c r="E10" s="81">
        <v>1700</v>
      </c>
      <c r="F10" s="159">
        <v>2712.012804</v>
      </c>
      <c r="J10" s="158"/>
    </row>
    <row r="11" spans="1:10" x14ac:dyDescent="0.35">
      <c r="A11" s="66" t="s">
        <v>13</v>
      </c>
      <c r="B11" s="164" t="s">
        <v>542</v>
      </c>
      <c r="C11" s="66" t="s">
        <v>706</v>
      </c>
      <c r="D11" s="81">
        <v>6944</v>
      </c>
      <c r="E11" s="81">
        <v>4430</v>
      </c>
      <c r="F11" s="159">
        <v>3217.958306</v>
      </c>
      <c r="J11" s="158"/>
    </row>
    <row r="12" spans="1:10" x14ac:dyDescent="0.35">
      <c r="A12" s="66" t="s">
        <v>17</v>
      </c>
      <c r="B12" s="163" t="s">
        <v>552</v>
      </c>
      <c r="C12" s="66" t="s">
        <v>707</v>
      </c>
      <c r="D12" s="81">
        <v>108</v>
      </c>
      <c r="E12" s="81">
        <v>9</v>
      </c>
      <c r="F12" s="159">
        <v>461.20411799999999</v>
      </c>
      <c r="J12" s="158"/>
    </row>
    <row r="13" spans="1:10" x14ac:dyDescent="0.35">
      <c r="A13" s="337" t="s">
        <v>171</v>
      </c>
      <c r="B13" s="164" t="s">
        <v>556</v>
      </c>
      <c r="C13" s="66" t="s">
        <v>704</v>
      </c>
      <c r="D13" s="156">
        <v>1760</v>
      </c>
      <c r="E13" s="156">
        <v>101</v>
      </c>
      <c r="F13" s="160">
        <v>933.45983899999999</v>
      </c>
      <c r="J13" s="158"/>
    </row>
    <row r="14" spans="1:10" x14ac:dyDescent="0.35">
      <c r="A14" s="337"/>
      <c r="B14" s="164" t="s">
        <v>708</v>
      </c>
      <c r="C14" s="66" t="s">
        <v>706</v>
      </c>
      <c r="D14" s="81">
        <v>2953</v>
      </c>
      <c r="E14" s="81">
        <v>300</v>
      </c>
      <c r="F14" s="160">
        <v>2704.7024449999999</v>
      </c>
      <c r="J14" s="158"/>
    </row>
    <row r="15" spans="1:10" x14ac:dyDescent="0.35">
      <c r="A15" s="337"/>
      <c r="B15" s="164" t="s">
        <v>562</v>
      </c>
      <c r="C15" s="66" t="s">
        <v>707</v>
      </c>
      <c r="D15" s="81">
        <v>22</v>
      </c>
      <c r="E15" s="81">
        <v>22</v>
      </c>
      <c r="F15" s="160">
        <v>461.68246900000003</v>
      </c>
      <c r="J15" s="158"/>
    </row>
    <row r="16" spans="1:10" x14ac:dyDescent="0.35">
      <c r="A16" s="337"/>
      <c r="B16" s="163" t="s">
        <v>564</v>
      </c>
      <c r="C16" s="66" t="s">
        <v>707</v>
      </c>
      <c r="D16" s="157">
        <v>18</v>
      </c>
      <c r="E16" s="157">
        <v>18</v>
      </c>
      <c r="F16" s="160">
        <v>461.68246900000003</v>
      </c>
      <c r="J16" s="158"/>
    </row>
    <row r="17" spans="1:10" x14ac:dyDescent="0.35">
      <c r="A17" s="337" t="s">
        <v>19</v>
      </c>
      <c r="B17" s="163" t="s">
        <v>709</v>
      </c>
      <c r="C17" s="66" t="s">
        <v>707</v>
      </c>
      <c r="D17" s="81">
        <v>207</v>
      </c>
      <c r="E17" s="81">
        <v>207</v>
      </c>
      <c r="F17" s="159">
        <v>428.99047300000001</v>
      </c>
      <c r="J17" s="158"/>
    </row>
    <row r="18" spans="1:10" x14ac:dyDescent="0.35">
      <c r="A18" s="337"/>
      <c r="B18" s="163" t="s">
        <v>710</v>
      </c>
      <c r="C18" s="66" t="s">
        <v>707</v>
      </c>
      <c r="D18" s="81">
        <v>211</v>
      </c>
      <c r="E18" s="81">
        <v>211</v>
      </c>
      <c r="F18" s="159">
        <v>342.46323999999998</v>
      </c>
      <c r="J18" s="158"/>
    </row>
    <row r="19" spans="1:10" x14ac:dyDescent="0.35">
      <c r="A19" s="337" t="s">
        <v>22</v>
      </c>
      <c r="B19" s="163" t="s">
        <v>577</v>
      </c>
      <c r="C19" s="66" t="s">
        <v>707</v>
      </c>
      <c r="D19" s="81">
        <v>136</v>
      </c>
      <c r="E19" s="81">
        <v>136</v>
      </c>
      <c r="F19" s="159">
        <v>315.84299800000002</v>
      </c>
      <c r="J19" s="158"/>
    </row>
    <row r="20" spans="1:10" ht="25" x14ac:dyDescent="0.35">
      <c r="A20" s="337"/>
      <c r="B20" s="164" t="s">
        <v>711</v>
      </c>
      <c r="C20" s="66" t="s">
        <v>704</v>
      </c>
      <c r="D20" s="81" t="s">
        <v>712</v>
      </c>
      <c r="E20" s="81" t="s">
        <v>712</v>
      </c>
      <c r="F20" s="159">
        <v>6411.9347619999999</v>
      </c>
      <c r="J20" s="158"/>
    </row>
    <row r="21" spans="1:10" x14ac:dyDescent="0.35">
      <c r="A21" s="337" t="s">
        <v>24</v>
      </c>
      <c r="B21" s="163" t="s">
        <v>318</v>
      </c>
      <c r="C21" s="66" t="s">
        <v>706</v>
      </c>
      <c r="D21" s="81">
        <v>970</v>
      </c>
      <c r="E21" s="81">
        <v>156</v>
      </c>
      <c r="F21" s="159">
        <v>1899.4749770000001</v>
      </c>
      <c r="J21" s="158"/>
    </row>
    <row r="22" spans="1:10" x14ac:dyDescent="0.35">
      <c r="A22" s="337"/>
      <c r="B22" s="163" t="s">
        <v>713</v>
      </c>
      <c r="C22" s="66" t="s">
        <v>706</v>
      </c>
      <c r="D22" s="81">
        <v>297</v>
      </c>
      <c r="E22" s="81">
        <v>70</v>
      </c>
      <c r="F22" s="159">
        <v>1962.0982630000001</v>
      </c>
      <c r="J22" s="158"/>
    </row>
    <row r="23" spans="1:10" x14ac:dyDescent="0.35">
      <c r="A23" s="337" t="s">
        <v>28</v>
      </c>
      <c r="B23" s="163" t="s">
        <v>585</v>
      </c>
      <c r="C23" s="66" t="s">
        <v>707</v>
      </c>
      <c r="D23" s="81">
        <v>225</v>
      </c>
      <c r="E23" s="81">
        <v>194</v>
      </c>
      <c r="F23" s="160">
        <v>446.20199400000001</v>
      </c>
      <c r="J23" s="158"/>
    </row>
    <row r="24" spans="1:10" x14ac:dyDescent="0.35">
      <c r="A24" s="337"/>
      <c r="B24" s="164" t="s">
        <v>588</v>
      </c>
      <c r="C24" s="66" t="s">
        <v>707</v>
      </c>
      <c r="D24" s="81">
        <v>218</v>
      </c>
      <c r="E24" s="81">
        <v>150</v>
      </c>
      <c r="F24" s="160">
        <v>278.12050499999998</v>
      </c>
      <c r="J24" s="158"/>
    </row>
    <row r="25" spans="1:10" x14ac:dyDescent="0.35">
      <c r="A25" s="318" t="s">
        <v>714</v>
      </c>
      <c r="B25" s="163" t="s">
        <v>593</v>
      </c>
      <c r="C25" s="66" t="s">
        <v>706</v>
      </c>
      <c r="D25" s="81">
        <v>2941</v>
      </c>
      <c r="E25" s="81">
        <v>236</v>
      </c>
      <c r="F25" s="159">
        <v>4491.5661270000001</v>
      </c>
      <c r="J25" s="158"/>
    </row>
    <row r="26" spans="1:10" x14ac:dyDescent="0.35">
      <c r="A26" s="318"/>
      <c r="B26" s="163" t="s">
        <v>590</v>
      </c>
      <c r="C26" s="66" t="s">
        <v>704</v>
      </c>
      <c r="D26" s="81">
        <v>256</v>
      </c>
      <c r="E26" s="81">
        <v>518</v>
      </c>
      <c r="F26" s="159">
        <v>628.14266699999996</v>
      </c>
      <c r="J26" s="158"/>
    </row>
    <row r="27" spans="1:10" x14ac:dyDescent="0.35">
      <c r="A27" s="318"/>
      <c r="B27" s="163" t="s">
        <v>596</v>
      </c>
      <c r="C27" s="66" t="s">
        <v>707</v>
      </c>
      <c r="D27" s="81">
        <v>57</v>
      </c>
      <c r="E27" s="81">
        <v>68</v>
      </c>
      <c r="F27" s="159">
        <v>458.00756799999999</v>
      </c>
      <c r="J27" s="158"/>
    </row>
    <row r="28" spans="1:10" x14ac:dyDescent="0.35">
      <c r="A28" s="66" t="s">
        <v>175</v>
      </c>
      <c r="B28" s="163" t="s">
        <v>715</v>
      </c>
      <c r="C28" s="66" t="s">
        <v>706</v>
      </c>
      <c r="D28" s="81">
        <v>8500</v>
      </c>
      <c r="E28" s="81">
        <v>2915</v>
      </c>
      <c r="F28" s="160">
        <v>2514.0811210000002</v>
      </c>
      <c r="J28" s="158"/>
    </row>
    <row r="29" spans="1:10" ht="37.5" x14ac:dyDescent="0.35">
      <c r="A29" s="66" t="s">
        <v>39</v>
      </c>
      <c r="B29" s="164" t="s">
        <v>716</v>
      </c>
      <c r="C29" s="66" t="s">
        <v>706</v>
      </c>
      <c r="D29" s="81">
        <v>10243</v>
      </c>
      <c r="E29" s="81">
        <v>1370</v>
      </c>
      <c r="F29" s="160">
        <v>8511.4102000000003</v>
      </c>
      <c r="J29" s="158"/>
    </row>
    <row r="30" spans="1:10" x14ac:dyDescent="0.35">
      <c r="A30" s="293" t="s">
        <v>42</v>
      </c>
      <c r="B30" s="293"/>
      <c r="C30" s="293"/>
      <c r="D30" s="161">
        <f>SUM(D8:D29)</f>
        <v>46580</v>
      </c>
      <c r="E30" s="161">
        <f>SUM(E8:E29)</f>
        <v>13151</v>
      </c>
      <c r="F30" s="162">
        <v>40374.433840999998</v>
      </c>
      <c r="J30" s="158"/>
    </row>
    <row r="31" spans="1:10" x14ac:dyDescent="0.35">
      <c r="A31" s="15" t="s">
        <v>500</v>
      </c>
    </row>
    <row r="32" spans="1:10" x14ac:dyDescent="0.35">
      <c r="A32" s="46" t="s">
        <v>717</v>
      </c>
    </row>
  </sheetData>
  <mergeCells count="19">
    <mergeCell ref="A2:A3"/>
    <mergeCell ref="B2:B3"/>
    <mergeCell ref="D2:D3"/>
    <mergeCell ref="E2:E3"/>
    <mergeCell ref="F2:F3"/>
    <mergeCell ref="C2:C3"/>
    <mergeCell ref="A6:A7"/>
    <mergeCell ref="B6:B7"/>
    <mergeCell ref="C6:C7"/>
    <mergeCell ref="D6:E6"/>
    <mergeCell ref="F6:F7"/>
    <mergeCell ref="A23:A24"/>
    <mergeCell ref="A25:A27"/>
    <mergeCell ref="A30:C30"/>
    <mergeCell ref="A8:A9"/>
    <mergeCell ref="A13:A16"/>
    <mergeCell ref="A17:A18"/>
    <mergeCell ref="A19:A20"/>
    <mergeCell ref="A21:A22"/>
  </mergeCells>
  <hyperlinks>
    <hyperlink ref="H1" location="índice!A1" display="Volver" xr:uid="{00000000-0004-0000-2B00-000000000000}"/>
  </hyperlink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8"/>
  <sheetViews>
    <sheetView showGridLines="0" workbookViewId="0">
      <selection activeCell="D1" sqref="D1"/>
    </sheetView>
  </sheetViews>
  <sheetFormatPr baseColWidth="10" defaultColWidth="11.453125" defaultRowHeight="14.5" x14ac:dyDescent="0.35"/>
  <cols>
    <col min="1" max="1" width="23.7265625" customWidth="1"/>
    <col min="2" max="2" width="21.453125" customWidth="1"/>
  </cols>
  <sheetData>
    <row r="1" spans="1:4" x14ac:dyDescent="0.35">
      <c r="A1" s="46" t="s">
        <v>718</v>
      </c>
      <c r="D1" s="132" t="s">
        <v>0</v>
      </c>
    </row>
    <row r="2" spans="1:4" x14ac:dyDescent="0.35">
      <c r="A2" s="344"/>
      <c r="B2" s="344"/>
    </row>
    <row r="3" spans="1:4" x14ac:dyDescent="0.35">
      <c r="A3" s="105" t="s">
        <v>473</v>
      </c>
      <c r="B3" s="1" t="s">
        <v>476</v>
      </c>
    </row>
    <row r="4" spans="1:4" x14ac:dyDescent="0.35">
      <c r="A4" s="46" t="s">
        <v>464</v>
      </c>
      <c r="B4" s="100">
        <v>120</v>
      </c>
    </row>
    <row r="5" spans="1:4" x14ac:dyDescent="0.35">
      <c r="A5" s="46" t="s">
        <v>690</v>
      </c>
      <c r="B5" s="100">
        <v>2616</v>
      </c>
    </row>
    <row r="6" spans="1:4" x14ac:dyDescent="0.35">
      <c r="A6" s="46" t="s">
        <v>691</v>
      </c>
      <c r="B6" s="100">
        <v>8735</v>
      </c>
    </row>
    <row r="7" spans="1:4" x14ac:dyDescent="0.35">
      <c r="A7" s="98" t="s">
        <v>692</v>
      </c>
      <c r="B7" s="101">
        <v>39323</v>
      </c>
    </row>
    <row r="8" spans="1:4" x14ac:dyDescent="0.35">
      <c r="A8" s="15" t="s">
        <v>461</v>
      </c>
    </row>
  </sheetData>
  <mergeCells count="1">
    <mergeCell ref="A2:B2"/>
  </mergeCells>
  <hyperlinks>
    <hyperlink ref="D1" location="índice!A1" display="Volver" xr:uid="{00000000-0004-0000-2C00-000000000000}"/>
  </hyperlink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60"/>
  <sheetViews>
    <sheetView showGridLines="0" workbookViewId="0">
      <selection activeCell="H1" sqref="H1"/>
    </sheetView>
  </sheetViews>
  <sheetFormatPr baseColWidth="10" defaultColWidth="11.453125" defaultRowHeight="14.5" x14ac:dyDescent="0.35"/>
  <cols>
    <col min="2" max="2" width="14.7265625" customWidth="1"/>
    <col min="3" max="3" width="14.1796875" customWidth="1"/>
    <col min="6" max="6" width="15" customWidth="1"/>
  </cols>
  <sheetData>
    <row r="1" spans="1:8" x14ac:dyDescent="0.35">
      <c r="A1" s="46" t="s">
        <v>719</v>
      </c>
      <c r="H1" s="132" t="s">
        <v>0</v>
      </c>
    </row>
    <row r="2" spans="1:8" x14ac:dyDescent="0.35">
      <c r="A2" s="338" t="s">
        <v>720</v>
      </c>
      <c r="B2" s="338" t="s">
        <v>156</v>
      </c>
      <c r="C2" s="338" t="s">
        <v>721</v>
      </c>
      <c r="D2" s="338" t="s">
        <v>3</v>
      </c>
      <c r="E2" s="338" t="s">
        <v>722</v>
      </c>
      <c r="F2" s="338" t="s">
        <v>506</v>
      </c>
    </row>
    <row r="3" spans="1:8" x14ac:dyDescent="0.35">
      <c r="A3" s="339"/>
      <c r="B3" s="339"/>
      <c r="C3" s="339"/>
      <c r="D3" s="339"/>
      <c r="E3" s="339"/>
      <c r="F3" s="339"/>
    </row>
    <row r="4" spans="1:8" ht="25" x14ac:dyDescent="0.35">
      <c r="A4" s="318" t="s">
        <v>723</v>
      </c>
      <c r="B4" s="318" t="s">
        <v>13</v>
      </c>
      <c r="C4" s="83" t="s">
        <v>724</v>
      </c>
      <c r="D4" s="83" t="s">
        <v>725</v>
      </c>
      <c r="E4" s="106">
        <v>48.88</v>
      </c>
      <c r="F4" s="83">
        <v>41</v>
      </c>
    </row>
    <row r="5" spans="1:8" x14ac:dyDescent="0.35">
      <c r="A5" s="318"/>
      <c r="B5" s="318"/>
      <c r="C5" s="83" t="s">
        <v>726</v>
      </c>
      <c r="D5" s="83" t="s">
        <v>727</v>
      </c>
      <c r="E5" s="106">
        <v>300</v>
      </c>
      <c r="F5" s="83">
        <v>300</v>
      </c>
    </row>
    <row r="6" spans="1:8" x14ac:dyDescent="0.35">
      <c r="A6" s="318"/>
      <c r="B6" s="318"/>
      <c r="C6" s="83" t="s">
        <v>728</v>
      </c>
      <c r="D6" s="83" t="s">
        <v>729</v>
      </c>
      <c r="E6" s="106">
        <v>44.15</v>
      </c>
      <c r="F6" s="83">
        <v>66</v>
      </c>
    </row>
    <row r="7" spans="1:8" x14ac:dyDescent="0.35">
      <c r="A7" s="318"/>
      <c r="B7" s="318"/>
      <c r="C7" s="83" t="s">
        <v>730</v>
      </c>
      <c r="D7" s="83" t="s">
        <v>731</v>
      </c>
      <c r="E7" s="106">
        <v>9.5</v>
      </c>
      <c r="F7" s="83">
        <v>95</v>
      </c>
    </row>
    <row r="8" spans="1:8" x14ac:dyDescent="0.35">
      <c r="A8" s="318"/>
      <c r="B8" s="318"/>
      <c r="C8" s="83" t="s">
        <v>732</v>
      </c>
      <c r="D8" s="83" t="s">
        <v>733</v>
      </c>
      <c r="E8" s="106">
        <v>83.29</v>
      </c>
      <c r="F8" s="83">
        <v>108</v>
      </c>
    </row>
    <row r="9" spans="1:8" x14ac:dyDescent="0.35">
      <c r="A9" s="318"/>
      <c r="B9" s="318"/>
      <c r="C9" s="83" t="s">
        <v>734</v>
      </c>
      <c r="D9" s="83" t="s">
        <v>616</v>
      </c>
      <c r="E9" s="106">
        <v>108.6</v>
      </c>
      <c r="F9" s="83">
        <v>109</v>
      </c>
    </row>
    <row r="10" spans="1:8" x14ac:dyDescent="0.35">
      <c r="A10" s="318"/>
      <c r="B10" s="318"/>
      <c r="C10" s="83" t="s">
        <v>735</v>
      </c>
      <c r="D10" s="83" t="s">
        <v>736</v>
      </c>
      <c r="E10" s="106">
        <v>194.28</v>
      </c>
      <c r="F10" s="83">
        <v>181</v>
      </c>
    </row>
    <row r="11" spans="1:8" ht="25" x14ac:dyDescent="0.35">
      <c r="A11" s="318"/>
      <c r="B11" s="83" t="s">
        <v>19</v>
      </c>
      <c r="C11" s="83" t="s">
        <v>737</v>
      </c>
      <c r="D11" s="83" t="s">
        <v>622</v>
      </c>
      <c r="E11" s="106">
        <v>52</v>
      </c>
      <c r="F11" s="83">
        <v>231</v>
      </c>
    </row>
    <row r="12" spans="1:8" x14ac:dyDescent="0.35">
      <c r="A12" s="318"/>
      <c r="B12" s="318" t="s">
        <v>26</v>
      </c>
      <c r="C12" s="83" t="s">
        <v>738</v>
      </c>
      <c r="D12" s="83" t="s">
        <v>739</v>
      </c>
      <c r="E12" s="106">
        <v>75</v>
      </c>
      <c r="F12" s="83">
        <v>75</v>
      </c>
    </row>
    <row r="13" spans="1:8" ht="25" x14ac:dyDescent="0.35">
      <c r="A13" s="318"/>
      <c r="B13" s="318"/>
      <c r="C13" s="83" t="s">
        <v>740</v>
      </c>
      <c r="D13" s="83" t="s">
        <v>27</v>
      </c>
      <c r="E13" s="106">
        <v>61</v>
      </c>
      <c r="F13" s="83">
        <v>61</v>
      </c>
    </row>
    <row r="14" spans="1:8" x14ac:dyDescent="0.35">
      <c r="A14" s="318"/>
      <c r="B14" s="318"/>
      <c r="C14" s="83" t="s">
        <v>741</v>
      </c>
      <c r="D14" s="83" t="s">
        <v>742</v>
      </c>
      <c r="E14" s="106">
        <v>71</v>
      </c>
      <c r="F14" s="83">
        <v>71</v>
      </c>
    </row>
    <row r="15" spans="1:8" ht="25" x14ac:dyDescent="0.35">
      <c r="A15" s="318"/>
      <c r="B15" s="318"/>
      <c r="C15" s="83" t="s">
        <v>743</v>
      </c>
      <c r="D15" s="83" t="s">
        <v>744</v>
      </c>
      <c r="E15" s="106">
        <v>50</v>
      </c>
      <c r="F15" s="83">
        <v>50</v>
      </c>
    </row>
    <row r="16" spans="1:8" x14ac:dyDescent="0.35">
      <c r="A16" s="318"/>
      <c r="B16" s="318"/>
      <c r="C16" s="83" t="s">
        <v>745</v>
      </c>
      <c r="D16" s="83" t="s">
        <v>746</v>
      </c>
      <c r="E16" s="106">
        <v>43</v>
      </c>
      <c r="F16" s="83">
        <v>43</v>
      </c>
    </row>
    <row r="17" spans="1:6" x14ac:dyDescent="0.35">
      <c r="A17" s="318"/>
      <c r="B17" s="318"/>
      <c r="C17" s="83" t="s">
        <v>747</v>
      </c>
      <c r="D17" s="83" t="s">
        <v>748</v>
      </c>
      <c r="E17" s="106">
        <v>53</v>
      </c>
      <c r="F17" s="83">
        <v>53</v>
      </c>
    </row>
    <row r="18" spans="1:6" x14ac:dyDescent="0.35">
      <c r="A18" s="318"/>
      <c r="B18" s="83" t="s">
        <v>32</v>
      </c>
      <c r="C18" s="83" t="s">
        <v>749</v>
      </c>
      <c r="D18" s="83" t="s">
        <v>171</v>
      </c>
      <c r="E18" s="106">
        <v>130.57</v>
      </c>
      <c r="F18" s="83">
        <v>132</v>
      </c>
    </row>
    <row r="19" spans="1:6" x14ac:dyDescent="0.35">
      <c r="A19" s="318" t="s">
        <v>750</v>
      </c>
      <c r="B19" s="318" t="s">
        <v>28</v>
      </c>
      <c r="C19" s="83" t="s">
        <v>751</v>
      </c>
      <c r="D19" s="83" t="s">
        <v>752</v>
      </c>
      <c r="E19" s="106">
        <v>60</v>
      </c>
      <c r="F19" s="83">
        <v>60</v>
      </c>
    </row>
    <row r="20" spans="1:6" x14ac:dyDescent="0.35">
      <c r="A20" s="318"/>
      <c r="B20" s="318"/>
      <c r="C20" s="83" t="s">
        <v>753</v>
      </c>
      <c r="D20" s="83" t="s">
        <v>752</v>
      </c>
      <c r="E20" s="106">
        <v>300</v>
      </c>
      <c r="F20" s="83">
        <v>180</v>
      </c>
    </row>
    <row r="21" spans="1:6" x14ac:dyDescent="0.35">
      <c r="A21" s="318"/>
      <c r="B21" s="318"/>
      <c r="C21" s="83" t="s">
        <v>754</v>
      </c>
      <c r="D21" s="83" t="s">
        <v>752</v>
      </c>
      <c r="E21" s="106">
        <v>135</v>
      </c>
      <c r="F21" s="83">
        <v>107</v>
      </c>
    </row>
    <row r="22" spans="1:6" x14ac:dyDescent="0.35">
      <c r="A22" s="318"/>
      <c r="B22" s="318"/>
      <c r="C22" s="83" t="s">
        <v>755</v>
      </c>
      <c r="D22" s="83" t="s">
        <v>752</v>
      </c>
      <c r="E22" s="106">
        <v>180</v>
      </c>
      <c r="F22" s="83">
        <v>150</v>
      </c>
    </row>
    <row r="23" spans="1:6" x14ac:dyDescent="0.35">
      <c r="A23" s="318"/>
      <c r="B23" s="318"/>
      <c r="C23" s="83" t="s">
        <v>756</v>
      </c>
      <c r="D23" s="83" t="s">
        <v>757</v>
      </c>
      <c r="E23" s="106">
        <v>36</v>
      </c>
      <c r="F23" s="83">
        <v>71</v>
      </c>
    </row>
    <row r="24" spans="1:6" x14ac:dyDescent="0.35">
      <c r="A24" s="318"/>
      <c r="B24" s="318"/>
      <c r="C24" s="83" t="s">
        <v>758</v>
      </c>
      <c r="D24" s="83" t="s">
        <v>759</v>
      </c>
      <c r="E24" s="106">
        <v>100</v>
      </c>
      <c r="F24" s="83">
        <v>353</v>
      </c>
    </row>
    <row r="25" spans="1:6" x14ac:dyDescent="0.35">
      <c r="A25" s="318"/>
      <c r="B25" s="318"/>
      <c r="C25" s="83" t="s">
        <v>760</v>
      </c>
      <c r="D25" s="83" t="s">
        <v>761</v>
      </c>
      <c r="E25" s="106">
        <v>57.3</v>
      </c>
      <c r="F25" s="83">
        <v>60</v>
      </c>
    </row>
    <row r="26" spans="1:6" x14ac:dyDescent="0.35">
      <c r="A26" s="318"/>
      <c r="B26" s="318"/>
      <c r="C26" s="83" t="s">
        <v>762</v>
      </c>
      <c r="D26" s="83" t="s">
        <v>171</v>
      </c>
      <c r="E26" s="106">
        <v>113.4</v>
      </c>
      <c r="F26" s="83">
        <v>195</v>
      </c>
    </row>
    <row r="27" spans="1:6" x14ac:dyDescent="0.35">
      <c r="A27" s="318"/>
      <c r="B27" s="318"/>
      <c r="C27" s="83" t="s">
        <v>763</v>
      </c>
      <c r="D27" s="83" t="s">
        <v>759</v>
      </c>
      <c r="E27" s="106">
        <v>320</v>
      </c>
      <c r="F27" s="83">
        <v>146</v>
      </c>
    </row>
    <row r="28" spans="1:6" x14ac:dyDescent="0.35">
      <c r="A28" s="318"/>
      <c r="B28" s="318"/>
      <c r="C28" s="83" t="s">
        <v>764</v>
      </c>
      <c r="D28" s="83" t="s">
        <v>765</v>
      </c>
      <c r="E28" s="106">
        <v>360</v>
      </c>
      <c r="F28" s="83">
        <v>62</v>
      </c>
    </row>
    <row r="29" spans="1:6" x14ac:dyDescent="0.35">
      <c r="A29" s="318"/>
      <c r="B29" s="318"/>
      <c r="C29" s="83" t="s">
        <v>766</v>
      </c>
      <c r="D29" s="83" t="s">
        <v>767</v>
      </c>
      <c r="E29" s="106">
        <v>273.2</v>
      </c>
      <c r="F29" s="83">
        <v>600</v>
      </c>
    </row>
    <row r="30" spans="1:6" x14ac:dyDescent="0.35">
      <c r="A30" s="318"/>
      <c r="B30" s="318" t="s">
        <v>15</v>
      </c>
      <c r="C30" s="83" t="s">
        <v>768</v>
      </c>
      <c r="D30" s="83" t="s">
        <v>769</v>
      </c>
      <c r="E30" s="106">
        <v>32.4</v>
      </c>
      <c r="F30" s="83">
        <v>38</v>
      </c>
    </row>
    <row r="31" spans="1:6" x14ac:dyDescent="0.35">
      <c r="A31" s="318"/>
      <c r="B31" s="318"/>
      <c r="C31" s="83" t="s">
        <v>770</v>
      </c>
      <c r="D31" s="83" t="s">
        <v>770</v>
      </c>
      <c r="E31" s="106"/>
      <c r="F31" s="83"/>
    </row>
    <row r="32" spans="1:6" x14ac:dyDescent="0.35">
      <c r="A32" s="318"/>
      <c r="B32" s="318"/>
      <c r="C32" s="83" t="s">
        <v>771</v>
      </c>
      <c r="D32" s="83" t="s">
        <v>771</v>
      </c>
      <c r="E32" s="106">
        <v>73</v>
      </c>
      <c r="F32" s="83">
        <v>82</v>
      </c>
    </row>
    <row r="33" spans="1:6" ht="25" x14ac:dyDescent="0.35">
      <c r="A33" s="318"/>
      <c r="B33" s="318"/>
      <c r="C33" s="83" t="s">
        <v>772</v>
      </c>
      <c r="D33" s="83" t="s">
        <v>773</v>
      </c>
      <c r="E33" s="106">
        <v>31.5</v>
      </c>
      <c r="F33" s="83">
        <v>31</v>
      </c>
    </row>
    <row r="34" spans="1:6" x14ac:dyDescent="0.35">
      <c r="A34" s="318"/>
      <c r="B34" s="318"/>
      <c r="C34" s="83" t="s">
        <v>774</v>
      </c>
      <c r="D34" s="83" t="s">
        <v>774</v>
      </c>
      <c r="E34" s="106">
        <v>30.7</v>
      </c>
      <c r="F34" s="83">
        <v>35</v>
      </c>
    </row>
    <row r="35" spans="1:6" x14ac:dyDescent="0.35">
      <c r="A35" s="318"/>
      <c r="B35" s="83" t="s">
        <v>432</v>
      </c>
      <c r="C35" s="83" t="s">
        <v>775</v>
      </c>
      <c r="D35" s="83" t="s">
        <v>775</v>
      </c>
      <c r="E35" s="106">
        <v>90</v>
      </c>
      <c r="F35" s="83">
        <v>63</v>
      </c>
    </row>
    <row r="36" spans="1:6" x14ac:dyDescent="0.35">
      <c r="A36" s="318"/>
      <c r="B36" s="318" t="s">
        <v>22</v>
      </c>
      <c r="C36" s="83" t="s">
        <v>776</v>
      </c>
      <c r="D36" s="83" t="s">
        <v>777</v>
      </c>
      <c r="E36" s="106">
        <v>64.5</v>
      </c>
      <c r="F36" s="83">
        <v>70</v>
      </c>
    </row>
    <row r="37" spans="1:6" ht="25" x14ac:dyDescent="0.35">
      <c r="A37" s="318"/>
      <c r="B37" s="318"/>
      <c r="C37" s="83" t="s">
        <v>778</v>
      </c>
      <c r="D37" s="83" t="s">
        <v>779</v>
      </c>
      <c r="E37" s="106">
        <v>499</v>
      </c>
      <c r="F37" s="83">
        <v>231</v>
      </c>
    </row>
    <row r="38" spans="1:6" x14ac:dyDescent="0.35">
      <c r="A38" s="338" t="s">
        <v>720</v>
      </c>
      <c r="B38" s="338" t="s">
        <v>156</v>
      </c>
      <c r="C38" s="338" t="s">
        <v>721</v>
      </c>
      <c r="D38" s="338" t="s">
        <v>3</v>
      </c>
      <c r="E38" s="338" t="s">
        <v>722</v>
      </c>
      <c r="F38" s="338" t="s">
        <v>506</v>
      </c>
    </row>
    <row r="39" spans="1:6" x14ac:dyDescent="0.35">
      <c r="A39" s="339"/>
      <c r="B39" s="339"/>
      <c r="C39" s="339"/>
      <c r="D39" s="339"/>
      <c r="E39" s="339"/>
      <c r="F39" s="339"/>
    </row>
    <row r="40" spans="1:6" ht="25" x14ac:dyDescent="0.35">
      <c r="A40" s="318" t="s">
        <v>780</v>
      </c>
      <c r="B40" s="318" t="s">
        <v>28</v>
      </c>
      <c r="C40" s="83" t="s">
        <v>781</v>
      </c>
      <c r="D40" s="83" t="s">
        <v>782</v>
      </c>
      <c r="E40" s="106">
        <v>499</v>
      </c>
      <c r="F40" s="83">
        <v>499</v>
      </c>
    </row>
    <row r="41" spans="1:6" x14ac:dyDescent="0.35">
      <c r="A41" s="318"/>
      <c r="B41" s="318"/>
      <c r="C41" s="83" t="s">
        <v>783</v>
      </c>
      <c r="D41" s="83" t="s">
        <v>784</v>
      </c>
      <c r="E41" s="106">
        <v>70</v>
      </c>
      <c r="F41" s="83">
        <v>78</v>
      </c>
    </row>
    <row r="42" spans="1:6" x14ac:dyDescent="0.35">
      <c r="A42" s="318"/>
      <c r="B42" s="318"/>
      <c r="C42" s="83" t="s">
        <v>785</v>
      </c>
      <c r="D42" s="83" t="s">
        <v>786</v>
      </c>
      <c r="E42" s="106">
        <v>59.5</v>
      </c>
      <c r="F42" s="83">
        <v>60</v>
      </c>
    </row>
    <row r="43" spans="1:6" x14ac:dyDescent="0.35">
      <c r="A43" s="318"/>
      <c r="B43" s="318"/>
      <c r="C43" s="83" t="s">
        <v>787</v>
      </c>
      <c r="D43" s="83" t="s">
        <v>788</v>
      </c>
      <c r="E43" s="106">
        <v>73</v>
      </c>
      <c r="F43" s="83">
        <v>160</v>
      </c>
    </row>
    <row r="44" spans="1:6" x14ac:dyDescent="0.35">
      <c r="A44" s="318"/>
      <c r="B44" s="318"/>
      <c r="C44" s="83" t="s">
        <v>789</v>
      </c>
      <c r="D44" s="83" t="s">
        <v>784</v>
      </c>
      <c r="E44" s="106">
        <v>74.8</v>
      </c>
      <c r="F44" s="83">
        <v>108</v>
      </c>
    </row>
    <row r="45" spans="1:6" ht="25" x14ac:dyDescent="0.35">
      <c r="A45" s="318"/>
      <c r="B45" s="318"/>
      <c r="C45" s="83" t="s">
        <v>790</v>
      </c>
      <c r="D45" s="83" t="s">
        <v>791</v>
      </c>
      <c r="E45" s="106">
        <v>174</v>
      </c>
      <c r="F45" s="83">
        <v>174</v>
      </c>
    </row>
    <row r="46" spans="1:6" ht="25" x14ac:dyDescent="0.35">
      <c r="A46" s="318"/>
      <c r="B46" s="318"/>
      <c r="C46" s="83" t="s">
        <v>792</v>
      </c>
      <c r="D46" s="83" t="s">
        <v>660</v>
      </c>
      <c r="E46" s="106">
        <v>144</v>
      </c>
      <c r="F46" s="83">
        <v>223</v>
      </c>
    </row>
    <row r="47" spans="1:6" ht="25" x14ac:dyDescent="0.35">
      <c r="A47" s="318"/>
      <c r="B47" s="318"/>
      <c r="C47" s="83" t="s">
        <v>793</v>
      </c>
      <c r="D47" s="83" t="s">
        <v>794</v>
      </c>
      <c r="E47" s="106">
        <v>153</v>
      </c>
      <c r="F47" s="83">
        <v>215</v>
      </c>
    </row>
    <row r="48" spans="1:6" x14ac:dyDescent="0.35">
      <c r="A48" s="318"/>
      <c r="B48" s="318"/>
      <c r="C48" s="83" t="s">
        <v>795</v>
      </c>
      <c r="D48" s="83" t="s">
        <v>794</v>
      </c>
      <c r="E48" s="106">
        <v>66</v>
      </c>
      <c r="F48" s="83">
        <v>95</v>
      </c>
    </row>
    <row r="49" spans="1:6" x14ac:dyDescent="0.35">
      <c r="A49" s="318"/>
      <c r="B49" s="318"/>
      <c r="C49" s="83" t="s">
        <v>796</v>
      </c>
      <c r="D49" s="83" t="s">
        <v>797</v>
      </c>
      <c r="E49" s="106">
        <v>110</v>
      </c>
      <c r="F49" s="83">
        <v>180</v>
      </c>
    </row>
    <row r="50" spans="1:6" x14ac:dyDescent="0.35">
      <c r="A50" s="318"/>
      <c r="B50" s="318"/>
      <c r="C50" s="83" t="s">
        <v>798</v>
      </c>
      <c r="D50" s="83" t="s">
        <v>761</v>
      </c>
      <c r="E50" s="106">
        <v>150</v>
      </c>
      <c r="F50" s="83">
        <v>258</v>
      </c>
    </row>
    <row r="51" spans="1:6" x14ac:dyDescent="0.35">
      <c r="A51" s="318"/>
      <c r="B51" s="318"/>
      <c r="C51" s="83" t="s">
        <v>799</v>
      </c>
      <c r="D51" s="83" t="s">
        <v>761</v>
      </c>
      <c r="E51" s="106">
        <v>114.3</v>
      </c>
      <c r="F51" s="83">
        <v>169</v>
      </c>
    </row>
    <row r="52" spans="1:6" x14ac:dyDescent="0.35">
      <c r="A52" s="318"/>
      <c r="B52" s="318"/>
      <c r="C52" s="83" t="s">
        <v>800</v>
      </c>
      <c r="D52" s="83" t="s">
        <v>801</v>
      </c>
      <c r="E52" s="106">
        <v>125</v>
      </c>
      <c r="F52" s="83">
        <v>197</v>
      </c>
    </row>
    <row r="53" spans="1:6" x14ac:dyDescent="0.35">
      <c r="A53" s="318"/>
      <c r="B53" s="318"/>
      <c r="C53" s="83" t="s">
        <v>802</v>
      </c>
      <c r="D53" s="83" t="s">
        <v>803</v>
      </c>
      <c r="E53" s="106">
        <v>30.49</v>
      </c>
      <c r="F53" s="83">
        <v>33</v>
      </c>
    </row>
    <row r="54" spans="1:6" x14ac:dyDescent="0.35">
      <c r="A54" s="318" t="s">
        <v>804</v>
      </c>
      <c r="B54" s="337" t="s">
        <v>13</v>
      </c>
      <c r="C54" s="83" t="s">
        <v>805</v>
      </c>
      <c r="D54" s="66" t="s">
        <v>620</v>
      </c>
      <c r="E54" s="107">
        <v>198</v>
      </c>
      <c r="F54" s="83">
        <v>313</v>
      </c>
    </row>
    <row r="55" spans="1:6" x14ac:dyDescent="0.35">
      <c r="A55" s="337"/>
      <c r="B55" s="337"/>
      <c r="C55" s="83" t="s">
        <v>806</v>
      </c>
      <c r="D55" s="66" t="s">
        <v>807</v>
      </c>
      <c r="E55" s="107">
        <v>120</v>
      </c>
      <c r="F55" s="83">
        <v>115</v>
      </c>
    </row>
    <row r="56" spans="1:6" x14ac:dyDescent="0.35">
      <c r="A56" s="337"/>
      <c r="B56" s="337"/>
      <c r="C56" s="83" t="s">
        <v>808</v>
      </c>
      <c r="D56" s="66" t="s">
        <v>809</v>
      </c>
      <c r="E56" s="107">
        <v>125</v>
      </c>
      <c r="F56" s="83">
        <v>125</v>
      </c>
    </row>
    <row r="57" spans="1:6" x14ac:dyDescent="0.35">
      <c r="A57" s="337"/>
      <c r="B57" s="66" t="s">
        <v>11</v>
      </c>
      <c r="C57" s="83" t="s">
        <v>810</v>
      </c>
      <c r="D57" s="66" t="s">
        <v>811</v>
      </c>
      <c r="E57" s="107">
        <v>62</v>
      </c>
      <c r="F57" s="83">
        <v>26</v>
      </c>
    </row>
    <row r="58" spans="1:6" x14ac:dyDescent="0.35">
      <c r="A58" s="337"/>
      <c r="B58" s="66" t="s">
        <v>52</v>
      </c>
      <c r="C58" s="83" t="s">
        <v>812</v>
      </c>
      <c r="D58" s="66" t="s">
        <v>813</v>
      </c>
      <c r="E58" s="107">
        <v>65</v>
      </c>
      <c r="F58" s="83">
        <v>45</v>
      </c>
    </row>
    <row r="59" spans="1:6" x14ac:dyDescent="0.35">
      <c r="A59" s="345" t="s">
        <v>42</v>
      </c>
      <c r="B59" s="345"/>
      <c r="C59" s="345"/>
      <c r="D59" s="345"/>
      <c r="E59" s="109">
        <f>SUM(E4:E58)</f>
        <v>6493.36</v>
      </c>
      <c r="F59" s="108">
        <f>SUM(F4:F58)</f>
        <v>7223</v>
      </c>
    </row>
    <row r="60" spans="1:6" x14ac:dyDescent="0.35">
      <c r="A60" s="15" t="s">
        <v>500</v>
      </c>
    </row>
  </sheetData>
  <mergeCells count="24">
    <mergeCell ref="E38:E39"/>
    <mergeCell ref="F38:F39"/>
    <mergeCell ref="A40:A53"/>
    <mergeCell ref="B40:B53"/>
    <mergeCell ref="A54:A58"/>
    <mergeCell ref="B54:B56"/>
    <mergeCell ref="A59:D59"/>
    <mergeCell ref="A38:A39"/>
    <mergeCell ref="B38:B39"/>
    <mergeCell ref="C38:C39"/>
    <mergeCell ref="D38:D39"/>
    <mergeCell ref="A4:A18"/>
    <mergeCell ref="B4:B10"/>
    <mergeCell ref="B12:B17"/>
    <mergeCell ref="A19:A37"/>
    <mergeCell ref="B19:B29"/>
    <mergeCell ref="B30:B34"/>
    <mergeCell ref="B36:B37"/>
    <mergeCell ref="F2:F3"/>
    <mergeCell ref="A2:A3"/>
    <mergeCell ref="B2:B3"/>
    <mergeCell ref="C2:C3"/>
    <mergeCell ref="D2:D3"/>
    <mergeCell ref="E2:E3"/>
  </mergeCells>
  <hyperlinks>
    <hyperlink ref="H1" location="índice!A1" display="Volver"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6"/>
  <sheetViews>
    <sheetView showGridLines="0" workbookViewId="0">
      <selection activeCell="G1" sqref="G1"/>
    </sheetView>
  </sheetViews>
  <sheetFormatPr baseColWidth="10" defaultColWidth="11.453125" defaultRowHeight="14.5" x14ac:dyDescent="0.35"/>
  <cols>
    <col min="1" max="1" width="19.1796875" bestFit="1" customWidth="1"/>
    <col min="2" max="2" width="15.7265625" customWidth="1"/>
    <col min="4" max="4" width="20.1796875" customWidth="1"/>
    <col min="5" max="5" width="15" customWidth="1"/>
  </cols>
  <sheetData>
    <row r="1" spans="1:7" x14ac:dyDescent="0.35">
      <c r="A1" s="46" t="s">
        <v>814</v>
      </c>
      <c r="G1" s="132" t="s">
        <v>0</v>
      </c>
    </row>
    <row r="2" spans="1:7" ht="39" x14ac:dyDescent="0.35">
      <c r="A2" s="1" t="s">
        <v>610</v>
      </c>
      <c r="B2" s="1" t="s">
        <v>156</v>
      </c>
      <c r="C2" s="1" t="s">
        <v>3</v>
      </c>
      <c r="D2" s="1" t="s">
        <v>815</v>
      </c>
      <c r="E2" s="1" t="s">
        <v>816</v>
      </c>
    </row>
    <row r="3" spans="1:7" ht="62.5" x14ac:dyDescent="0.35">
      <c r="A3" s="112" t="s">
        <v>817</v>
      </c>
      <c r="B3" s="112" t="s">
        <v>174</v>
      </c>
      <c r="C3" s="110" t="s">
        <v>818</v>
      </c>
      <c r="D3" s="113">
        <v>3587</v>
      </c>
      <c r="E3" s="114">
        <v>44378</v>
      </c>
    </row>
    <row r="4" spans="1:7" ht="37.5" x14ac:dyDescent="0.35">
      <c r="A4" s="112" t="s">
        <v>819</v>
      </c>
      <c r="B4" s="112" t="s">
        <v>37</v>
      </c>
      <c r="C4" s="110" t="s">
        <v>820</v>
      </c>
      <c r="D4" s="113">
        <v>3587</v>
      </c>
      <c r="E4" s="114">
        <v>44378</v>
      </c>
    </row>
    <row r="5" spans="1:7" ht="25" x14ac:dyDescent="0.35">
      <c r="A5" s="115" t="s">
        <v>676</v>
      </c>
      <c r="B5" s="115" t="s">
        <v>22</v>
      </c>
      <c r="C5" s="111" t="s">
        <v>821</v>
      </c>
      <c r="D5" s="116">
        <v>2939</v>
      </c>
      <c r="E5" s="117">
        <v>44378</v>
      </c>
    </row>
    <row r="6" spans="1:7" x14ac:dyDescent="0.35">
      <c r="A6" s="15" t="s">
        <v>500</v>
      </c>
    </row>
  </sheetData>
  <hyperlinks>
    <hyperlink ref="G1" location="índice!A1" display="Volver"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7"/>
  <sheetViews>
    <sheetView showGridLines="0" workbookViewId="0">
      <selection activeCell="D1" sqref="D1"/>
    </sheetView>
  </sheetViews>
  <sheetFormatPr baseColWidth="10" defaultColWidth="11.453125" defaultRowHeight="14.5" x14ac:dyDescent="0.35"/>
  <cols>
    <col min="1" max="1" width="46.1796875" customWidth="1"/>
    <col min="2" max="2" width="18.453125" customWidth="1"/>
  </cols>
  <sheetData>
    <row r="1" spans="1:4" ht="15" customHeight="1" x14ac:dyDescent="0.35">
      <c r="A1" s="118" t="s">
        <v>822</v>
      </c>
      <c r="B1" s="118"/>
      <c r="D1" s="132" t="s">
        <v>0</v>
      </c>
    </row>
    <row r="2" spans="1:4" x14ac:dyDescent="0.35">
      <c r="A2" s="97" t="s">
        <v>473</v>
      </c>
      <c r="B2" s="99">
        <v>5910</v>
      </c>
    </row>
    <row r="3" spans="1:4" x14ac:dyDescent="0.35">
      <c r="A3" s="46" t="s">
        <v>464</v>
      </c>
      <c r="B3" s="100">
        <v>1180</v>
      </c>
    </row>
    <row r="4" spans="1:4" x14ac:dyDescent="0.35">
      <c r="A4" s="46" t="s">
        <v>690</v>
      </c>
      <c r="B4" s="100">
        <v>1430</v>
      </c>
    </row>
    <row r="5" spans="1:4" x14ac:dyDescent="0.35">
      <c r="A5" s="46" t="s">
        <v>691</v>
      </c>
      <c r="B5" s="100">
        <v>1550</v>
      </c>
    </row>
    <row r="6" spans="1:4" x14ac:dyDescent="0.35">
      <c r="A6" s="98" t="s">
        <v>692</v>
      </c>
      <c r="B6" s="101">
        <v>1750</v>
      </c>
    </row>
    <row r="7" spans="1:4" x14ac:dyDescent="0.35">
      <c r="A7" s="15" t="s">
        <v>461</v>
      </c>
    </row>
  </sheetData>
  <hyperlinks>
    <hyperlink ref="D1" location="índice!A1" display="Volver" xr:uid="{00000000-0004-0000-2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13"/>
  <sheetViews>
    <sheetView showGridLines="0" workbookViewId="0">
      <selection activeCell="E1" sqref="E1"/>
    </sheetView>
  </sheetViews>
  <sheetFormatPr baseColWidth="10" defaultColWidth="11.453125" defaultRowHeight="14.5" x14ac:dyDescent="0.35"/>
  <cols>
    <col min="1" max="1" width="20.7265625" customWidth="1"/>
    <col min="2" max="2" width="19.7265625" customWidth="1"/>
    <col min="3" max="3" width="24.7265625" customWidth="1"/>
  </cols>
  <sheetData>
    <row r="1" spans="1:5" x14ac:dyDescent="0.35">
      <c r="A1" t="s">
        <v>823</v>
      </c>
      <c r="E1" s="132" t="s">
        <v>0</v>
      </c>
    </row>
    <row r="2" spans="1:5" ht="26" x14ac:dyDescent="0.35">
      <c r="A2" s="1" t="s">
        <v>824</v>
      </c>
      <c r="B2" s="180" t="s">
        <v>825</v>
      </c>
      <c r="C2" s="180" t="s">
        <v>826</v>
      </c>
      <c r="D2" s="120"/>
    </row>
    <row r="3" spans="1:5" x14ac:dyDescent="0.35">
      <c r="A3" s="46" t="s">
        <v>5</v>
      </c>
      <c r="B3" s="52">
        <v>2</v>
      </c>
      <c r="C3" s="52">
        <v>104</v>
      </c>
    </row>
    <row r="4" spans="1:5" x14ac:dyDescent="0.35">
      <c r="A4" s="46" t="s">
        <v>13</v>
      </c>
      <c r="B4" s="52">
        <v>4</v>
      </c>
      <c r="C4" s="52">
        <v>443</v>
      </c>
    </row>
    <row r="5" spans="1:5" x14ac:dyDescent="0.35">
      <c r="A5" s="46" t="s">
        <v>169</v>
      </c>
      <c r="B5" s="52">
        <v>1</v>
      </c>
      <c r="C5" s="52">
        <v>5</v>
      </c>
    </row>
    <row r="6" spans="1:5" x14ac:dyDescent="0.35">
      <c r="A6" s="46" t="s">
        <v>19</v>
      </c>
      <c r="B6" s="52">
        <v>2</v>
      </c>
      <c r="C6" s="52">
        <v>37</v>
      </c>
    </row>
    <row r="7" spans="1:5" x14ac:dyDescent="0.35">
      <c r="A7" s="46" t="s">
        <v>173</v>
      </c>
      <c r="B7" s="52">
        <v>1</v>
      </c>
      <c r="C7" s="52">
        <v>50</v>
      </c>
    </row>
    <row r="8" spans="1:5" x14ac:dyDescent="0.35">
      <c r="A8" s="46" t="s">
        <v>26</v>
      </c>
      <c r="B8" s="52">
        <v>1</v>
      </c>
      <c r="C8" s="52">
        <v>0</v>
      </c>
    </row>
    <row r="9" spans="1:5" x14ac:dyDescent="0.35">
      <c r="A9" s="46" t="s">
        <v>50</v>
      </c>
      <c r="B9" s="52">
        <v>3</v>
      </c>
      <c r="C9" s="52">
        <v>439</v>
      </c>
    </row>
    <row r="10" spans="1:5" x14ac:dyDescent="0.35">
      <c r="A10" s="46" t="s">
        <v>52</v>
      </c>
      <c r="B10" s="52">
        <v>1</v>
      </c>
      <c r="C10" s="52">
        <v>180</v>
      </c>
    </row>
    <row r="11" spans="1:5" x14ac:dyDescent="0.35">
      <c r="A11" s="46" t="s">
        <v>37</v>
      </c>
      <c r="B11" s="52">
        <v>5</v>
      </c>
      <c r="C11" s="52">
        <v>545</v>
      </c>
    </row>
    <row r="12" spans="1:5" x14ac:dyDescent="0.35">
      <c r="A12" s="53" t="s">
        <v>42</v>
      </c>
      <c r="B12" s="193">
        <f>SUM(B3:B11)</f>
        <v>20</v>
      </c>
      <c r="C12" s="108">
        <f>SUM(C3:C11)</f>
        <v>1803</v>
      </c>
    </row>
    <row r="13" spans="1:5" x14ac:dyDescent="0.35">
      <c r="A13" s="15" t="s">
        <v>500</v>
      </c>
    </row>
  </sheetData>
  <hyperlinks>
    <hyperlink ref="E1" location="índice!A1" display="Volver" xr:uid="{00000000-0004-0000-30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3"/>
  <sheetViews>
    <sheetView showGridLines="0" workbookViewId="0">
      <selection activeCell="E1" sqref="E1"/>
    </sheetView>
  </sheetViews>
  <sheetFormatPr baseColWidth="10" defaultColWidth="11.453125" defaultRowHeight="14.5" x14ac:dyDescent="0.35"/>
  <cols>
    <col min="1" max="1" width="14.7265625" customWidth="1"/>
    <col min="2" max="2" width="25.7265625" customWidth="1"/>
    <col min="3" max="3" width="12.81640625" customWidth="1"/>
    <col min="4" max="4" width="13.7265625" customWidth="1"/>
    <col min="5" max="5" width="8.453125" customWidth="1"/>
  </cols>
  <sheetData>
    <row r="1" spans="1:5" x14ac:dyDescent="0.35">
      <c r="A1" s="2" t="s">
        <v>82</v>
      </c>
      <c r="E1" s="132" t="s">
        <v>0</v>
      </c>
    </row>
    <row r="2" spans="1:5" ht="26" x14ac:dyDescent="0.35">
      <c r="A2" s="1" t="s">
        <v>83</v>
      </c>
      <c r="B2" s="1" t="s">
        <v>84</v>
      </c>
      <c r="C2" s="1" t="s">
        <v>85</v>
      </c>
      <c r="D2" s="1" t="s">
        <v>86</v>
      </c>
      <c r="E2" s="1" t="s">
        <v>87</v>
      </c>
    </row>
    <row r="3" spans="1:5" x14ac:dyDescent="0.35">
      <c r="A3" s="11" t="s">
        <v>88</v>
      </c>
      <c r="B3" s="4" t="s">
        <v>89</v>
      </c>
      <c r="C3" s="12">
        <v>8825</v>
      </c>
      <c r="D3" s="12">
        <v>7410</v>
      </c>
      <c r="E3" s="8">
        <v>0.84</v>
      </c>
    </row>
    <row r="4" spans="1:5" ht="25" x14ac:dyDescent="0.35">
      <c r="A4" s="11" t="s">
        <v>90</v>
      </c>
      <c r="B4" s="4" t="s">
        <v>91</v>
      </c>
      <c r="C4" s="12">
        <v>3644</v>
      </c>
      <c r="D4" s="12">
        <v>2635</v>
      </c>
      <c r="E4" s="8">
        <v>0.72</v>
      </c>
    </row>
    <row r="5" spans="1:5" ht="25" x14ac:dyDescent="0.35">
      <c r="A5" s="11" t="s">
        <v>92</v>
      </c>
      <c r="B5" s="4" t="s">
        <v>93</v>
      </c>
      <c r="C5" s="12">
        <v>1953</v>
      </c>
      <c r="D5" s="12">
        <v>1277</v>
      </c>
      <c r="E5" s="8">
        <v>0.65</v>
      </c>
    </row>
    <row r="6" spans="1:5" ht="25" x14ac:dyDescent="0.35">
      <c r="A6" s="11" t="s">
        <v>94</v>
      </c>
      <c r="B6" s="4" t="s">
        <v>95</v>
      </c>
      <c r="C6" s="12">
        <v>5934</v>
      </c>
      <c r="D6" s="12">
        <v>5613</v>
      </c>
      <c r="E6" s="8">
        <v>0.95</v>
      </c>
    </row>
    <row r="7" spans="1:5" ht="37.5" x14ac:dyDescent="0.35">
      <c r="A7" s="11" t="s">
        <v>96</v>
      </c>
      <c r="B7" s="4" t="s">
        <v>97</v>
      </c>
      <c r="C7" s="12">
        <v>134</v>
      </c>
      <c r="D7" s="12">
        <v>90</v>
      </c>
      <c r="E7" s="8">
        <v>0.67</v>
      </c>
    </row>
    <row r="8" spans="1:5" x14ac:dyDescent="0.35">
      <c r="A8" s="11" t="s">
        <v>98</v>
      </c>
      <c r="B8" s="4" t="s">
        <v>99</v>
      </c>
      <c r="C8" s="12">
        <v>432</v>
      </c>
      <c r="D8" s="12">
        <v>408</v>
      </c>
      <c r="E8" s="8">
        <v>0.94</v>
      </c>
    </row>
    <row r="9" spans="1:5" x14ac:dyDescent="0.35">
      <c r="A9" s="11" t="s">
        <v>100</v>
      </c>
      <c r="B9" s="4" t="s">
        <v>101</v>
      </c>
      <c r="C9" s="12">
        <v>617</v>
      </c>
      <c r="D9" s="12">
        <v>112</v>
      </c>
      <c r="E9" s="8">
        <v>0.18</v>
      </c>
    </row>
    <row r="10" spans="1:5" ht="25" x14ac:dyDescent="0.35">
      <c r="A10" s="11" t="s">
        <v>102</v>
      </c>
      <c r="B10" s="4" t="s">
        <v>103</v>
      </c>
      <c r="C10" s="12">
        <v>1</v>
      </c>
      <c r="D10" s="12">
        <v>1</v>
      </c>
      <c r="E10" s="8">
        <v>1</v>
      </c>
    </row>
    <row r="11" spans="1:5" ht="25" x14ac:dyDescent="0.35">
      <c r="A11" s="11" t="s">
        <v>104</v>
      </c>
      <c r="B11" s="4" t="s">
        <v>105</v>
      </c>
      <c r="C11" s="12">
        <v>453</v>
      </c>
      <c r="D11" s="12">
        <v>374</v>
      </c>
      <c r="E11" s="8">
        <v>0.82</v>
      </c>
    </row>
    <row r="12" spans="1:5" x14ac:dyDescent="0.35">
      <c r="A12" s="257" t="s">
        <v>106</v>
      </c>
      <c r="B12" s="257"/>
      <c r="C12" s="9">
        <v>21994</v>
      </c>
      <c r="D12" s="13">
        <f>SUM(D3:D11)</f>
        <v>17920</v>
      </c>
      <c r="E12" s="14">
        <v>0.81</v>
      </c>
    </row>
    <row r="13" spans="1:5" x14ac:dyDescent="0.35">
      <c r="A13" s="3" t="s">
        <v>81</v>
      </c>
      <c r="E13" s="136"/>
    </row>
  </sheetData>
  <mergeCells count="1">
    <mergeCell ref="A12:B12"/>
  </mergeCells>
  <hyperlinks>
    <hyperlink ref="E1" location="índice!A1" display="Volver"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5"/>
  <sheetViews>
    <sheetView showGridLines="0" zoomScaleNormal="100" workbookViewId="0">
      <selection activeCell="H1" sqref="H1"/>
    </sheetView>
  </sheetViews>
  <sheetFormatPr baseColWidth="10" defaultColWidth="11.453125" defaultRowHeight="14.5" x14ac:dyDescent="0.35"/>
  <cols>
    <col min="1" max="1" width="13.81640625" customWidth="1"/>
    <col min="3" max="3" width="47.7265625" customWidth="1"/>
    <col min="6" max="6" width="16.453125" customWidth="1"/>
  </cols>
  <sheetData>
    <row r="1" spans="1:8" x14ac:dyDescent="0.35">
      <c r="A1" s="16" t="s">
        <v>827</v>
      </c>
      <c r="H1" s="132" t="s">
        <v>0</v>
      </c>
    </row>
    <row r="3" spans="1:8" ht="26" x14ac:dyDescent="0.35">
      <c r="A3" s="180" t="s">
        <v>156</v>
      </c>
      <c r="B3" s="180" t="s">
        <v>3</v>
      </c>
      <c r="C3" s="180" t="s">
        <v>828</v>
      </c>
      <c r="D3" s="1" t="s">
        <v>829</v>
      </c>
      <c r="E3" s="180" t="s">
        <v>830</v>
      </c>
      <c r="F3" s="1" t="s">
        <v>831</v>
      </c>
    </row>
    <row r="4" spans="1:8" ht="70.5" customHeight="1" x14ac:dyDescent="0.35">
      <c r="A4" s="122" t="s">
        <v>832</v>
      </c>
      <c r="B4" s="123" t="s">
        <v>833</v>
      </c>
      <c r="C4" s="124" t="s">
        <v>834</v>
      </c>
      <c r="D4" s="121" t="s">
        <v>835</v>
      </c>
      <c r="E4" s="121">
        <v>48</v>
      </c>
      <c r="F4" s="121">
        <v>731</v>
      </c>
      <c r="G4" s="120"/>
    </row>
    <row r="5" spans="1:8" x14ac:dyDescent="0.35">
      <c r="A5" s="15" t="s">
        <v>500</v>
      </c>
    </row>
  </sheetData>
  <hyperlinks>
    <hyperlink ref="H1" location="índice!A1" display="Volver" xr:uid="{00000000-0004-0000-31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
  <sheetViews>
    <sheetView showGridLines="0" workbookViewId="0">
      <selection activeCell="D1" sqref="D1"/>
    </sheetView>
  </sheetViews>
  <sheetFormatPr baseColWidth="10" defaultColWidth="11.453125" defaultRowHeight="14.5" x14ac:dyDescent="0.35"/>
  <cols>
    <col min="1" max="1" width="12.81640625" customWidth="1"/>
    <col min="2" max="2" width="35.7265625" customWidth="1"/>
    <col min="3" max="3" width="11.7265625" customWidth="1"/>
    <col min="4" max="4" width="13.81640625" customWidth="1"/>
    <col min="5" max="5" width="4.7265625" bestFit="1" customWidth="1"/>
  </cols>
  <sheetData>
    <row r="1" spans="1:6" x14ac:dyDescent="0.35">
      <c r="A1" s="2" t="s">
        <v>107</v>
      </c>
      <c r="D1" s="132" t="s">
        <v>0</v>
      </c>
    </row>
    <row r="2" spans="1:6" ht="26" x14ac:dyDescent="0.35">
      <c r="A2" s="1" t="s">
        <v>108</v>
      </c>
      <c r="B2" s="1" t="s">
        <v>109</v>
      </c>
      <c r="C2" s="1" t="s">
        <v>85</v>
      </c>
      <c r="D2" s="1" t="s">
        <v>110</v>
      </c>
      <c r="E2" s="1" t="s">
        <v>87</v>
      </c>
    </row>
    <row r="3" spans="1:6" ht="50" x14ac:dyDescent="0.35">
      <c r="A3" s="55" t="s">
        <v>111</v>
      </c>
      <c r="B3" s="4" t="s">
        <v>112</v>
      </c>
      <c r="C3" s="7">
        <v>77205</v>
      </c>
      <c r="D3" s="165">
        <v>70455</v>
      </c>
      <c r="E3" s="166">
        <v>0.91</v>
      </c>
      <c r="F3" s="136"/>
    </row>
    <row r="4" spans="1:6" ht="62.5" x14ac:dyDescent="0.35">
      <c r="A4" s="55" t="s">
        <v>113</v>
      </c>
      <c r="B4" s="4" t="s">
        <v>114</v>
      </c>
      <c r="C4" s="7">
        <v>4866</v>
      </c>
      <c r="D4" s="165">
        <v>4675</v>
      </c>
      <c r="E4" s="166">
        <v>0.96</v>
      </c>
      <c r="F4" s="136"/>
    </row>
    <row r="5" spans="1:6" ht="37.5" x14ac:dyDescent="0.35">
      <c r="A5" s="55" t="s">
        <v>115</v>
      </c>
      <c r="B5" s="4" t="s">
        <v>116</v>
      </c>
      <c r="C5" s="7">
        <v>14940</v>
      </c>
      <c r="D5" s="165">
        <v>13779</v>
      </c>
      <c r="E5" s="166">
        <v>0.92</v>
      </c>
      <c r="F5" s="136"/>
    </row>
    <row r="6" spans="1:6" ht="25" x14ac:dyDescent="0.35">
      <c r="A6" s="55" t="s">
        <v>117</v>
      </c>
      <c r="B6" s="4" t="s">
        <v>118</v>
      </c>
      <c r="C6" s="7">
        <v>19508</v>
      </c>
      <c r="D6" s="165">
        <v>18138</v>
      </c>
      <c r="E6" s="166">
        <v>0.93</v>
      </c>
      <c r="F6" s="136"/>
    </row>
    <row r="7" spans="1:6" ht="50" x14ac:dyDescent="0.35">
      <c r="A7" s="55" t="s">
        <v>119</v>
      </c>
      <c r="B7" s="4" t="s">
        <v>120</v>
      </c>
      <c r="C7" s="7">
        <v>98296</v>
      </c>
      <c r="D7" s="165">
        <v>94485</v>
      </c>
      <c r="E7" s="166">
        <v>0.96</v>
      </c>
      <c r="F7" s="136"/>
    </row>
    <row r="8" spans="1:6" ht="50" x14ac:dyDescent="0.35">
      <c r="A8" s="55" t="s">
        <v>121</v>
      </c>
      <c r="B8" s="4" t="s">
        <v>122</v>
      </c>
      <c r="C8" s="7">
        <v>3830</v>
      </c>
      <c r="D8" s="165">
        <v>2696</v>
      </c>
      <c r="E8" s="166">
        <v>0.7</v>
      </c>
      <c r="F8" s="136"/>
    </row>
    <row r="9" spans="1:6" ht="37.5" x14ac:dyDescent="0.35">
      <c r="A9" s="55" t="s">
        <v>123</v>
      </c>
      <c r="B9" s="4" t="s">
        <v>124</v>
      </c>
      <c r="C9" s="7">
        <v>3559</v>
      </c>
      <c r="D9" s="165">
        <v>2863</v>
      </c>
      <c r="E9" s="166">
        <v>0.8</v>
      </c>
      <c r="F9" s="136"/>
    </row>
    <row r="10" spans="1:6" ht="37.5" x14ac:dyDescent="0.35">
      <c r="A10" s="55" t="s">
        <v>125</v>
      </c>
      <c r="B10" s="4" t="s">
        <v>126</v>
      </c>
      <c r="C10" s="7">
        <v>5779</v>
      </c>
      <c r="D10" s="165">
        <v>5112</v>
      </c>
      <c r="E10" s="166">
        <v>0.88</v>
      </c>
      <c r="F10" s="136"/>
    </row>
    <row r="11" spans="1:6" x14ac:dyDescent="0.35">
      <c r="A11" s="258" t="s">
        <v>127</v>
      </c>
      <c r="B11" s="258"/>
      <c r="C11" s="9">
        <f>SUM(C3:C10)</f>
        <v>227983</v>
      </c>
      <c r="D11" s="167">
        <v>212203</v>
      </c>
      <c r="E11" s="168">
        <v>0.93</v>
      </c>
      <c r="F11" s="136"/>
    </row>
    <row r="12" spans="1:6" x14ac:dyDescent="0.35">
      <c r="A12" s="3" t="s">
        <v>81</v>
      </c>
      <c r="F12" s="136"/>
    </row>
    <row r="13" spans="1:6" x14ac:dyDescent="0.35">
      <c r="F13" s="136"/>
    </row>
    <row r="14" spans="1:6" x14ac:dyDescent="0.35">
      <c r="F14" s="136"/>
    </row>
    <row r="15" spans="1:6" x14ac:dyDescent="0.35">
      <c r="F15" s="136"/>
    </row>
  </sheetData>
  <mergeCells count="1">
    <mergeCell ref="A11:B11"/>
  </mergeCells>
  <hyperlinks>
    <hyperlink ref="D1" location="índice!A1" display="Volver"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4"/>
  <sheetViews>
    <sheetView showGridLines="0" workbookViewId="0">
      <selection activeCell="H1" sqref="H1"/>
    </sheetView>
  </sheetViews>
  <sheetFormatPr baseColWidth="10" defaultColWidth="11.453125" defaultRowHeight="14.5" x14ac:dyDescent="0.35"/>
  <cols>
    <col min="1" max="1" width="17.453125" customWidth="1"/>
    <col min="2" max="2" width="16.453125" customWidth="1"/>
    <col min="3" max="3" width="12.81640625" customWidth="1"/>
    <col min="4" max="5" width="12.26953125" customWidth="1"/>
    <col min="6" max="6" width="13" bestFit="1" customWidth="1"/>
    <col min="7" max="7" width="4.7265625" bestFit="1" customWidth="1"/>
  </cols>
  <sheetData>
    <row r="1" spans="1:8" ht="15" thickBot="1" x14ac:dyDescent="0.4">
      <c r="A1" s="2" t="s">
        <v>128</v>
      </c>
      <c r="H1" s="132" t="s">
        <v>0</v>
      </c>
    </row>
    <row r="2" spans="1:8" x14ac:dyDescent="0.35">
      <c r="A2" s="264" t="s">
        <v>129</v>
      </c>
      <c r="B2" s="266" t="s">
        <v>130</v>
      </c>
      <c r="C2" s="172" t="s">
        <v>131</v>
      </c>
      <c r="D2" s="268" t="s">
        <v>132</v>
      </c>
      <c r="E2" s="172" t="s">
        <v>131</v>
      </c>
      <c r="F2" s="172" t="s">
        <v>133</v>
      </c>
      <c r="G2" s="259" t="s">
        <v>87</v>
      </c>
    </row>
    <row r="3" spans="1:8" ht="15" thickBot="1" x14ac:dyDescent="0.4">
      <c r="A3" s="265"/>
      <c r="B3" s="267"/>
      <c r="C3" s="173" t="s">
        <v>134</v>
      </c>
      <c r="D3" s="269"/>
      <c r="E3" s="173" t="s">
        <v>135</v>
      </c>
      <c r="F3" s="173" t="s">
        <v>136</v>
      </c>
      <c r="G3" s="260"/>
    </row>
    <row r="4" spans="1:8" x14ac:dyDescent="0.35">
      <c r="A4" s="261" t="s">
        <v>74</v>
      </c>
      <c r="B4" s="261"/>
      <c r="C4" s="48">
        <v>35936</v>
      </c>
      <c r="D4" s="48">
        <v>14778</v>
      </c>
      <c r="E4" s="48">
        <v>21158</v>
      </c>
      <c r="F4" s="48">
        <v>8510</v>
      </c>
      <c r="G4" s="8">
        <v>0.4</v>
      </c>
    </row>
    <row r="5" spans="1:8" x14ac:dyDescent="0.35">
      <c r="A5" s="43" t="s">
        <v>88</v>
      </c>
      <c r="B5" s="60" t="s">
        <v>89</v>
      </c>
      <c r="C5" s="81">
        <v>9522</v>
      </c>
      <c r="D5" s="66"/>
      <c r="E5" s="81">
        <v>9522</v>
      </c>
      <c r="F5" s="81">
        <v>2506</v>
      </c>
      <c r="G5" s="8">
        <v>0.26</v>
      </c>
    </row>
    <row r="6" spans="1:8" ht="36.75" customHeight="1" x14ac:dyDescent="0.35">
      <c r="A6" s="43" t="s">
        <v>90</v>
      </c>
      <c r="B6" s="26" t="s">
        <v>91</v>
      </c>
      <c r="C6" s="81">
        <v>2878</v>
      </c>
      <c r="D6" s="66"/>
      <c r="E6" s="81">
        <v>2878</v>
      </c>
      <c r="F6" s="66">
        <v>979</v>
      </c>
      <c r="G6" s="8">
        <v>0.34</v>
      </c>
    </row>
    <row r="7" spans="1:8" ht="37.5" x14ac:dyDescent="0.35">
      <c r="A7" s="43" t="s">
        <v>92</v>
      </c>
      <c r="B7" s="26" t="s">
        <v>93</v>
      </c>
      <c r="C7" s="81">
        <v>1084</v>
      </c>
      <c r="D7" s="66"/>
      <c r="E7" s="81">
        <v>1084</v>
      </c>
      <c r="F7" s="66">
        <v>348</v>
      </c>
      <c r="G7" s="8">
        <v>0.32</v>
      </c>
    </row>
    <row r="8" spans="1:8" ht="37.5" x14ac:dyDescent="0.35">
      <c r="A8" s="43" t="s">
        <v>94</v>
      </c>
      <c r="B8" s="26" t="s">
        <v>95</v>
      </c>
      <c r="C8" s="81">
        <v>5934</v>
      </c>
      <c r="D8" s="66"/>
      <c r="E8" s="81">
        <v>5934</v>
      </c>
      <c r="F8" s="81">
        <v>4559</v>
      </c>
      <c r="G8" s="8">
        <v>0.77</v>
      </c>
    </row>
    <row r="9" spans="1:8" ht="75" x14ac:dyDescent="0.35">
      <c r="A9" s="43" t="s">
        <v>137</v>
      </c>
      <c r="B9" s="26" t="s">
        <v>138</v>
      </c>
      <c r="C9" s="81">
        <v>14778</v>
      </c>
      <c r="D9" s="81">
        <v>14778</v>
      </c>
      <c r="E9" s="66"/>
      <c r="F9" s="66"/>
      <c r="G9" s="8">
        <v>0</v>
      </c>
    </row>
    <row r="10" spans="1:8" ht="62.5" x14ac:dyDescent="0.35">
      <c r="A10" s="43" t="s">
        <v>96</v>
      </c>
      <c r="B10" s="26" t="s">
        <v>97</v>
      </c>
      <c r="C10" s="66">
        <v>140</v>
      </c>
      <c r="D10" s="66"/>
      <c r="E10" s="66">
        <v>140</v>
      </c>
      <c r="F10" s="66">
        <v>20</v>
      </c>
      <c r="G10" s="8">
        <v>0.14000000000000001</v>
      </c>
    </row>
    <row r="11" spans="1:8" x14ac:dyDescent="0.35">
      <c r="A11" s="43" t="s">
        <v>98</v>
      </c>
      <c r="B11" s="60" t="s">
        <v>99</v>
      </c>
      <c r="C11" s="66">
        <v>445</v>
      </c>
      <c r="D11" s="66"/>
      <c r="E11" s="66">
        <v>445</v>
      </c>
      <c r="F11" s="66"/>
      <c r="G11" s="8">
        <v>0</v>
      </c>
    </row>
    <row r="12" spans="1:8" x14ac:dyDescent="0.35">
      <c r="A12" s="43" t="s">
        <v>100</v>
      </c>
      <c r="B12" s="60" t="s">
        <v>101</v>
      </c>
      <c r="C12" s="66">
        <v>637</v>
      </c>
      <c r="D12" s="66"/>
      <c r="E12" s="66">
        <v>637</v>
      </c>
      <c r="F12" s="66">
        <v>97</v>
      </c>
      <c r="G12" s="8">
        <v>0.15</v>
      </c>
    </row>
    <row r="13" spans="1:8" ht="37.5" x14ac:dyDescent="0.35">
      <c r="A13" s="43" t="s">
        <v>104</v>
      </c>
      <c r="B13" s="26" t="s">
        <v>105</v>
      </c>
      <c r="C13" s="66">
        <v>518</v>
      </c>
      <c r="D13" s="66"/>
      <c r="E13" s="66">
        <v>518</v>
      </c>
      <c r="F13" s="66"/>
      <c r="G13" s="8">
        <v>0</v>
      </c>
    </row>
    <row r="14" spans="1:8" ht="15" thickBot="1" x14ac:dyDescent="0.4">
      <c r="A14" s="43" t="s">
        <v>79</v>
      </c>
      <c r="B14" s="142"/>
      <c r="C14" s="48">
        <v>194900</v>
      </c>
      <c r="D14" s="48">
        <v>96650</v>
      </c>
      <c r="E14" s="48">
        <v>98251</v>
      </c>
      <c r="F14" s="48">
        <v>37106</v>
      </c>
      <c r="G14" s="8">
        <v>0.38</v>
      </c>
    </row>
    <row r="15" spans="1:8" ht="15" thickBot="1" x14ac:dyDescent="0.4">
      <c r="A15" s="262" t="s">
        <v>139</v>
      </c>
      <c r="B15" s="262"/>
      <c r="C15" s="143">
        <v>230836</v>
      </c>
      <c r="D15" s="143">
        <v>111428</v>
      </c>
      <c r="E15" s="143">
        <v>119409</v>
      </c>
      <c r="F15" s="143">
        <v>45616</v>
      </c>
      <c r="G15" s="144">
        <v>0.38</v>
      </c>
    </row>
    <row r="16" spans="1:8" x14ac:dyDescent="0.35">
      <c r="A16" s="67"/>
      <c r="B16" s="26"/>
      <c r="C16" s="81"/>
      <c r="D16" s="81"/>
      <c r="E16" s="138"/>
    </row>
    <row r="17" spans="1:5" x14ac:dyDescent="0.35">
      <c r="A17" s="67"/>
      <c r="B17" s="26"/>
      <c r="C17" s="81"/>
      <c r="D17" s="81"/>
      <c r="E17" s="138"/>
    </row>
    <row r="18" spans="1:5" x14ac:dyDescent="0.35">
      <c r="A18" s="67"/>
      <c r="B18" s="26"/>
      <c r="C18" s="81"/>
      <c r="D18" s="81"/>
      <c r="E18" s="138"/>
    </row>
    <row r="19" spans="1:5" x14ac:dyDescent="0.35">
      <c r="A19" s="67"/>
      <c r="B19" s="26"/>
      <c r="C19" s="81"/>
      <c r="D19" s="81"/>
      <c r="E19" s="138"/>
    </row>
    <row r="20" spans="1:5" x14ac:dyDescent="0.35">
      <c r="A20" s="67"/>
      <c r="B20" s="26"/>
      <c r="C20" s="81"/>
      <c r="D20" s="81"/>
      <c r="E20" s="138"/>
    </row>
    <row r="21" spans="1:5" x14ac:dyDescent="0.35">
      <c r="A21" s="67"/>
      <c r="B21" s="26"/>
      <c r="C21" s="81"/>
      <c r="D21" s="81"/>
      <c r="E21" s="138"/>
    </row>
    <row r="22" spans="1:5" x14ac:dyDescent="0.35">
      <c r="A22" s="67"/>
      <c r="B22" s="26"/>
      <c r="C22" s="81"/>
      <c r="D22" s="81"/>
      <c r="E22" s="138"/>
    </row>
    <row r="23" spans="1:5" x14ac:dyDescent="0.35">
      <c r="A23" s="67"/>
      <c r="B23" s="26"/>
      <c r="C23" s="81"/>
      <c r="D23" s="81"/>
      <c r="E23" s="138"/>
    </row>
    <row r="24" spans="1:5" x14ac:dyDescent="0.35">
      <c r="A24" s="263"/>
      <c r="B24" s="263"/>
      <c r="C24" s="139"/>
      <c r="D24" s="139"/>
      <c r="E24" s="140"/>
    </row>
  </sheetData>
  <mergeCells count="7">
    <mergeCell ref="G2:G3"/>
    <mergeCell ref="A4:B4"/>
    <mergeCell ref="A15:B15"/>
    <mergeCell ref="A24:B24"/>
    <mergeCell ref="A2:A3"/>
    <mergeCell ref="B2:B3"/>
    <mergeCell ref="D2:D3"/>
  </mergeCells>
  <hyperlinks>
    <hyperlink ref="H1" location="índice!A1" display="Volver"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3"/>
  <sheetViews>
    <sheetView showGridLines="0" workbookViewId="0">
      <selection activeCell="H1" sqref="H1"/>
    </sheetView>
  </sheetViews>
  <sheetFormatPr baseColWidth="10" defaultColWidth="11.453125" defaultRowHeight="14.5" x14ac:dyDescent="0.35"/>
  <cols>
    <col min="1" max="1" width="13.81640625" customWidth="1"/>
    <col min="2" max="2" width="22.81640625" customWidth="1"/>
    <col min="3" max="3" width="11.453125" bestFit="1" customWidth="1"/>
    <col min="4" max="4" width="8.453125" bestFit="1" customWidth="1"/>
    <col min="5" max="5" width="11.453125" bestFit="1" customWidth="1"/>
    <col min="6" max="6" width="11.81640625" bestFit="1" customWidth="1"/>
  </cols>
  <sheetData>
    <row r="1" spans="1:8" ht="15" thickBot="1" x14ac:dyDescent="0.4">
      <c r="A1" s="2" t="s">
        <v>140</v>
      </c>
      <c r="H1" s="132" t="s">
        <v>0</v>
      </c>
    </row>
    <row r="2" spans="1:8" x14ac:dyDescent="0.35">
      <c r="A2" s="271" t="s">
        <v>129</v>
      </c>
      <c r="B2" s="271" t="s">
        <v>130</v>
      </c>
      <c r="C2" s="174" t="s">
        <v>131</v>
      </c>
      <c r="D2" s="273" t="s">
        <v>132</v>
      </c>
      <c r="E2" s="174" t="s">
        <v>131</v>
      </c>
      <c r="F2" s="174" t="s">
        <v>133</v>
      </c>
      <c r="G2" s="275" t="s">
        <v>87</v>
      </c>
    </row>
    <row r="3" spans="1:8" ht="15" thickBot="1" x14ac:dyDescent="0.4">
      <c r="A3" s="272"/>
      <c r="B3" s="272"/>
      <c r="C3" s="175" t="s">
        <v>134</v>
      </c>
      <c r="D3" s="274"/>
      <c r="E3" s="175" t="s">
        <v>135</v>
      </c>
      <c r="F3" s="175" t="s">
        <v>136</v>
      </c>
      <c r="G3" s="276"/>
    </row>
    <row r="4" spans="1:8" x14ac:dyDescent="0.35">
      <c r="A4" s="141" t="s">
        <v>88</v>
      </c>
      <c r="B4" s="137" t="s">
        <v>89</v>
      </c>
      <c r="C4" s="146">
        <v>9522</v>
      </c>
      <c r="D4" s="147"/>
      <c r="E4" s="146">
        <v>9522</v>
      </c>
      <c r="F4" s="146">
        <v>2506</v>
      </c>
      <c r="G4" s="148">
        <v>0.26</v>
      </c>
    </row>
    <row r="5" spans="1:8" ht="23" x14ac:dyDescent="0.35">
      <c r="A5" s="141" t="s">
        <v>90</v>
      </c>
      <c r="B5" s="151" t="s">
        <v>91</v>
      </c>
      <c r="C5" s="146">
        <v>2878</v>
      </c>
      <c r="D5" s="147"/>
      <c r="E5" s="146">
        <v>2878</v>
      </c>
      <c r="F5" s="147">
        <v>979</v>
      </c>
      <c r="G5" s="148">
        <v>0.34</v>
      </c>
    </row>
    <row r="6" spans="1:8" ht="23" x14ac:dyDescent="0.35">
      <c r="A6" s="141" t="s">
        <v>92</v>
      </c>
      <c r="B6" s="151" t="s">
        <v>93</v>
      </c>
      <c r="C6" s="146">
        <v>1084</v>
      </c>
      <c r="D6" s="147"/>
      <c r="E6" s="146">
        <v>1084</v>
      </c>
      <c r="F6" s="147">
        <v>348</v>
      </c>
      <c r="G6" s="148">
        <v>0.32</v>
      </c>
    </row>
    <row r="7" spans="1:8" ht="23" x14ac:dyDescent="0.35">
      <c r="A7" s="141" t="s">
        <v>94</v>
      </c>
      <c r="B7" s="151" t="s">
        <v>95</v>
      </c>
      <c r="C7" s="146">
        <v>5934</v>
      </c>
      <c r="D7" s="147"/>
      <c r="E7" s="146">
        <v>5934</v>
      </c>
      <c r="F7" s="146">
        <v>4559</v>
      </c>
      <c r="G7" s="148">
        <v>0.77</v>
      </c>
    </row>
    <row r="8" spans="1:8" ht="46" x14ac:dyDescent="0.35">
      <c r="A8" s="141" t="s">
        <v>137</v>
      </c>
      <c r="B8" s="151" t="s">
        <v>141</v>
      </c>
      <c r="C8" s="146">
        <v>14778</v>
      </c>
      <c r="D8" s="146">
        <v>14778</v>
      </c>
      <c r="E8" s="147"/>
      <c r="F8" s="147"/>
      <c r="G8" s="148">
        <v>0</v>
      </c>
    </row>
    <row r="9" spans="1:8" ht="34.5" x14ac:dyDescent="0.35">
      <c r="A9" s="141" t="s">
        <v>96</v>
      </c>
      <c r="B9" s="151" t="s">
        <v>97</v>
      </c>
      <c r="C9" s="147">
        <v>140</v>
      </c>
      <c r="D9" s="147"/>
      <c r="E9" s="147">
        <v>140</v>
      </c>
      <c r="F9" s="147">
        <v>20</v>
      </c>
      <c r="G9" s="148">
        <v>0.14000000000000001</v>
      </c>
    </row>
    <row r="10" spans="1:8" x14ac:dyDescent="0.35">
      <c r="A10" s="141" t="s">
        <v>98</v>
      </c>
      <c r="B10" s="137" t="s">
        <v>99</v>
      </c>
      <c r="C10" s="147">
        <v>445</v>
      </c>
      <c r="D10" s="147"/>
      <c r="E10" s="147">
        <v>445</v>
      </c>
      <c r="F10" s="147"/>
      <c r="G10" s="148">
        <v>0</v>
      </c>
    </row>
    <row r="11" spans="1:8" x14ac:dyDescent="0.35">
      <c r="A11" s="141" t="s">
        <v>100</v>
      </c>
      <c r="B11" s="137" t="s">
        <v>101</v>
      </c>
      <c r="C11" s="147">
        <v>637</v>
      </c>
      <c r="D11" s="147"/>
      <c r="E11" s="147">
        <v>637</v>
      </c>
      <c r="F11" s="147">
        <v>97</v>
      </c>
      <c r="G11" s="148">
        <v>0.15</v>
      </c>
    </row>
    <row r="12" spans="1:8" ht="23.5" thickBot="1" x14ac:dyDescent="0.4">
      <c r="A12" s="141" t="s">
        <v>104</v>
      </c>
      <c r="B12" s="151" t="s">
        <v>105</v>
      </c>
      <c r="C12" s="147">
        <v>518</v>
      </c>
      <c r="D12" s="147"/>
      <c r="E12" s="147">
        <v>518</v>
      </c>
      <c r="F12" s="147"/>
      <c r="G12" s="148">
        <v>0</v>
      </c>
    </row>
    <row r="13" spans="1:8" ht="15" thickBot="1" x14ac:dyDescent="0.4">
      <c r="A13" s="270" t="s">
        <v>42</v>
      </c>
      <c r="B13" s="270"/>
      <c r="C13" s="149">
        <v>35936</v>
      </c>
      <c r="D13" s="149">
        <v>14778</v>
      </c>
      <c r="E13" s="149">
        <v>21158</v>
      </c>
      <c r="F13" s="149">
        <v>8510</v>
      </c>
      <c r="G13" s="150">
        <v>0.4</v>
      </c>
    </row>
  </sheetData>
  <mergeCells count="5">
    <mergeCell ref="A13:B13"/>
    <mergeCell ref="A2:A3"/>
    <mergeCell ref="B2:B3"/>
    <mergeCell ref="D2:D3"/>
    <mergeCell ref="G2:G3"/>
  </mergeCells>
  <hyperlinks>
    <hyperlink ref="H1" location="índice!A1" display="Volver"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showGridLines="0" workbookViewId="0">
      <selection activeCell="H1" sqref="H1"/>
    </sheetView>
  </sheetViews>
  <sheetFormatPr baseColWidth="10" defaultColWidth="11.453125" defaultRowHeight="14.5" x14ac:dyDescent="0.35"/>
  <cols>
    <col min="1" max="1" width="14.1796875" customWidth="1"/>
    <col min="2" max="2" width="34.453125" customWidth="1"/>
    <col min="3" max="3" width="11.453125" bestFit="1" customWidth="1"/>
    <col min="4" max="4" width="8.453125" bestFit="1" customWidth="1"/>
    <col min="5" max="5" width="11.453125" bestFit="1" customWidth="1"/>
    <col min="6" max="6" width="11.81640625" bestFit="1" customWidth="1"/>
    <col min="7" max="7" width="4.453125" bestFit="1" customWidth="1"/>
  </cols>
  <sheetData>
    <row r="1" spans="1:8" x14ac:dyDescent="0.35">
      <c r="A1" s="2" t="s">
        <v>142</v>
      </c>
      <c r="H1" s="132" t="s">
        <v>0</v>
      </c>
    </row>
    <row r="2" spans="1:8" x14ac:dyDescent="0.35">
      <c r="A2" s="277" t="s">
        <v>143</v>
      </c>
      <c r="B2" s="277" t="s">
        <v>144</v>
      </c>
      <c r="C2" s="177" t="s">
        <v>131</v>
      </c>
      <c r="D2" s="277" t="s">
        <v>132</v>
      </c>
      <c r="E2" s="177" t="s">
        <v>131</v>
      </c>
      <c r="F2" s="177" t="s">
        <v>133</v>
      </c>
      <c r="G2" s="279" t="s">
        <v>87</v>
      </c>
    </row>
    <row r="3" spans="1:8" x14ac:dyDescent="0.35">
      <c r="A3" s="278"/>
      <c r="B3" s="278"/>
      <c r="C3" s="178" t="s">
        <v>134</v>
      </c>
      <c r="D3" s="278"/>
      <c r="E3" s="178" t="s">
        <v>135</v>
      </c>
      <c r="F3" s="178" t="s">
        <v>136</v>
      </c>
      <c r="G3" s="280"/>
    </row>
    <row r="4" spans="1:8" ht="34.5" x14ac:dyDescent="0.35">
      <c r="A4" s="62" t="s">
        <v>145</v>
      </c>
      <c r="B4" s="151" t="s">
        <v>146</v>
      </c>
      <c r="C4" s="146">
        <v>4439</v>
      </c>
      <c r="D4" s="146">
        <v>2073</v>
      </c>
      <c r="E4" s="146">
        <v>2366</v>
      </c>
      <c r="F4" s="146">
        <v>1180</v>
      </c>
      <c r="G4" s="148">
        <v>0.5</v>
      </c>
    </row>
    <row r="5" spans="1:8" ht="46" x14ac:dyDescent="0.35">
      <c r="A5" s="62" t="s">
        <v>111</v>
      </c>
      <c r="B5" s="151" t="s">
        <v>112</v>
      </c>
      <c r="C5" s="146">
        <v>71201</v>
      </c>
      <c r="D5" s="146">
        <v>48500</v>
      </c>
      <c r="E5" s="146">
        <v>22701</v>
      </c>
      <c r="F5" s="146">
        <v>4004</v>
      </c>
      <c r="G5" s="148">
        <v>0.18</v>
      </c>
    </row>
    <row r="6" spans="1:8" ht="46" x14ac:dyDescent="0.35">
      <c r="A6" s="62" t="s">
        <v>113</v>
      </c>
      <c r="B6" s="151" t="s">
        <v>114</v>
      </c>
      <c r="C6" s="146">
        <v>3607</v>
      </c>
      <c r="D6" s="147" t="s">
        <v>147</v>
      </c>
      <c r="E6" s="146">
        <v>3607</v>
      </c>
      <c r="F6" s="146">
        <v>1846</v>
      </c>
      <c r="G6" s="148">
        <v>0.51</v>
      </c>
    </row>
    <row r="7" spans="1:8" ht="34.5" x14ac:dyDescent="0.35">
      <c r="A7" s="62" t="s">
        <v>115</v>
      </c>
      <c r="B7" s="151" t="s">
        <v>116</v>
      </c>
      <c r="C7" s="146">
        <v>20327</v>
      </c>
      <c r="D7" s="146">
        <v>8197</v>
      </c>
      <c r="E7" s="146">
        <v>12129</v>
      </c>
      <c r="F7" s="146">
        <v>7920</v>
      </c>
      <c r="G7" s="148">
        <v>0.65</v>
      </c>
    </row>
    <row r="8" spans="1:8" ht="23" x14ac:dyDescent="0.35">
      <c r="A8" s="62" t="s">
        <v>117</v>
      </c>
      <c r="B8" s="151" t="s">
        <v>118</v>
      </c>
      <c r="C8" s="146">
        <v>16762</v>
      </c>
      <c r="D8" s="146">
        <v>11720</v>
      </c>
      <c r="E8" s="146">
        <v>5042</v>
      </c>
      <c r="F8" s="146">
        <v>1958</v>
      </c>
      <c r="G8" s="148">
        <v>0.39</v>
      </c>
    </row>
    <row r="9" spans="1:8" ht="46" x14ac:dyDescent="0.35">
      <c r="A9" s="62" t="s">
        <v>119</v>
      </c>
      <c r="B9" s="151" t="s">
        <v>120</v>
      </c>
      <c r="C9" s="146">
        <v>63796</v>
      </c>
      <c r="D9" s="146">
        <v>20850</v>
      </c>
      <c r="E9" s="146">
        <v>42946</v>
      </c>
      <c r="F9" s="146">
        <v>13568</v>
      </c>
      <c r="G9" s="148">
        <v>0.32</v>
      </c>
    </row>
    <row r="10" spans="1:8" ht="23" x14ac:dyDescent="0.35">
      <c r="A10" s="62" t="s">
        <v>148</v>
      </c>
      <c r="B10" s="151" t="s">
        <v>149</v>
      </c>
      <c r="C10" s="146">
        <v>2284</v>
      </c>
      <c r="D10" s="146">
        <v>1500</v>
      </c>
      <c r="E10" s="147">
        <v>784</v>
      </c>
      <c r="F10" s="147">
        <v>580</v>
      </c>
      <c r="G10" s="148">
        <v>0.74</v>
      </c>
    </row>
    <row r="11" spans="1:8" ht="46" x14ac:dyDescent="0.35">
      <c r="A11" s="62" t="s">
        <v>121</v>
      </c>
      <c r="B11" s="151" t="s">
        <v>150</v>
      </c>
      <c r="C11" s="146">
        <v>4910</v>
      </c>
      <c r="D11" s="146">
        <v>3000</v>
      </c>
      <c r="E11" s="146">
        <v>1910</v>
      </c>
      <c r="F11" s="146">
        <v>1514</v>
      </c>
      <c r="G11" s="148">
        <v>0.79</v>
      </c>
    </row>
    <row r="12" spans="1:8" ht="34.5" x14ac:dyDescent="0.35">
      <c r="A12" s="62" t="s">
        <v>123</v>
      </c>
      <c r="B12" s="151" t="s">
        <v>124</v>
      </c>
      <c r="C12" s="146">
        <v>2936</v>
      </c>
      <c r="D12" s="147">
        <v>288</v>
      </c>
      <c r="E12" s="146">
        <v>2648</v>
      </c>
      <c r="F12" s="146">
        <v>1535</v>
      </c>
      <c r="G12" s="148">
        <v>0.57999999999999996</v>
      </c>
    </row>
    <row r="13" spans="1:8" ht="23" x14ac:dyDescent="0.35">
      <c r="A13" s="62" t="s">
        <v>151</v>
      </c>
      <c r="B13" s="151" t="s">
        <v>152</v>
      </c>
      <c r="C13" s="146">
        <v>4639</v>
      </c>
      <c r="D13" s="147">
        <v>521</v>
      </c>
      <c r="E13" s="146">
        <v>4117</v>
      </c>
      <c r="F13" s="146">
        <v>3001</v>
      </c>
      <c r="G13" s="148">
        <v>0.73</v>
      </c>
    </row>
    <row r="14" spans="1:8" x14ac:dyDescent="0.35">
      <c r="A14" s="281" t="s">
        <v>153</v>
      </c>
      <c r="B14" s="281"/>
      <c r="C14" s="283">
        <v>194900</v>
      </c>
      <c r="D14" s="283">
        <v>96650</v>
      </c>
      <c r="E14" s="283">
        <v>98251</v>
      </c>
      <c r="F14" s="283">
        <v>37106</v>
      </c>
      <c r="G14" s="285">
        <v>0.38</v>
      </c>
    </row>
    <row r="15" spans="1:8" x14ac:dyDescent="0.35">
      <c r="A15" s="282"/>
      <c r="B15" s="282"/>
      <c r="C15" s="284"/>
      <c r="D15" s="284"/>
      <c r="E15" s="284"/>
      <c r="F15" s="284"/>
      <c r="G15" s="286"/>
    </row>
    <row r="16" spans="1:8" x14ac:dyDescent="0.35">
      <c r="A16" s="15" t="s">
        <v>154</v>
      </c>
      <c r="B16" s="4"/>
      <c r="C16" s="12"/>
      <c r="D16" s="12"/>
      <c r="E16" s="12"/>
      <c r="F16" s="8"/>
    </row>
    <row r="17" spans="1:6" x14ac:dyDescent="0.35">
      <c r="A17" s="55"/>
      <c r="B17" s="4"/>
      <c r="C17" s="12"/>
      <c r="D17" s="12"/>
      <c r="E17" s="12"/>
      <c r="F17" s="8"/>
    </row>
    <row r="18" spans="1:6" x14ac:dyDescent="0.35">
      <c r="A18" s="55"/>
      <c r="B18" s="4"/>
      <c r="C18" s="12"/>
      <c r="D18" s="12"/>
      <c r="E18" s="12"/>
      <c r="F18" s="8"/>
    </row>
    <row r="19" spans="1:6" x14ac:dyDescent="0.35">
      <c r="A19" s="55"/>
      <c r="B19" s="4"/>
      <c r="C19" s="12"/>
      <c r="D19" s="12"/>
      <c r="E19" s="12"/>
      <c r="F19" s="8"/>
    </row>
    <row r="20" spans="1:6" x14ac:dyDescent="0.35">
      <c r="A20" s="55"/>
      <c r="B20" s="4"/>
      <c r="C20" s="12"/>
      <c r="D20" s="12"/>
      <c r="E20" s="12"/>
      <c r="F20" s="8"/>
    </row>
    <row r="21" spans="1:6" x14ac:dyDescent="0.35">
      <c r="A21" s="55"/>
      <c r="B21" s="4"/>
      <c r="C21" s="12"/>
      <c r="D21" s="12"/>
      <c r="E21" s="12"/>
      <c r="F21" s="8"/>
    </row>
    <row r="22" spans="1:6" x14ac:dyDescent="0.35">
      <c r="A22" s="55"/>
      <c r="B22" s="4"/>
      <c r="C22" s="12"/>
      <c r="D22" s="12"/>
      <c r="E22" s="12"/>
      <c r="F22" s="8"/>
    </row>
    <row r="23" spans="1:6" x14ac:dyDescent="0.35">
      <c r="A23" s="55"/>
      <c r="B23" s="4"/>
      <c r="C23" s="12"/>
      <c r="D23" s="12"/>
      <c r="E23" s="12"/>
      <c r="F23" s="8"/>
    </row>
    <row r="24" spans="1:6" x14ac:dyDescent="0.35">
      <c r="A24" s="263"/>
      <c r="B24" s="263"/>
      <c r="C24" s="5"/>
      <c r="D24" s="5"/>
      <c r="E24" s="5"/>
      <c r="F24" s="145"/>
    </row>
  </sheetData>
  <mergeCells count="11">
    <mergeCell ref="A24:B24"/>
    <mergeCell ref="A2:A3"/>
    <mergeCell ref="B2:B3"/>
    <mergeCell ref="D2:D3"/>
    <mergeCell ref="G2:G3"/>
    <mergeCell ref="A14:B15"/>
    <mergeCell ref="C14:C15"/>
    <mergeCell ref="D14:D15"/>
    <mergeCell ref="E14:E15"/>
    <mergeCell ref="F14:F15"/>
    <mergeCell ref="G14:G15"/>
  </mergeCells>
  <hyperlinks>
    <hyperlink ref="H1" location="índice!A1" display="Volver" xr:uid="{00000000-0004-0000-08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A8EB165B25954EB876E11E976D4DD7" ma:contentTypeVersion="105" ma:contentTypeDescription="Crear nuevo documento." ma:contentTypeScope="" ma:versionID="4988518a55b83b3f657cb46996ab4d0e">
  <xsd:schema xmlns:xsd="http://www.w3.org/2001/XMLSchema" xmlns:xs="http://www.w3.org/2001/XMLSchema" xmlns:p="http://schemas.microsoft.com/office/2006/metadata/properties" xmlns:ns2="a4ebc8de-b2eb-4f03-8127-a94208132c4c" xmlns:ns3="134e6b89-b50d-458a-ab5c-b4c06cdaff1b" targetNamespace="http://schemas.microsoft.com/office/2006/metadata/properties" ma:root="true" ma:fieldsID="c80ef2c6ed78863dac5638faa8d60d39" ns2:_="" ns3:_="">
    <xsd:import namespace="a4ebc8de-b2eb-4f03-8127-a94208132c4c"/>
    <xsd:import namespace="134e6b89-b50d-458a-ab5c-b4c06cdaff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4e6b89-b50d-458a-ab5c-b4c06cdaff1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4ebc8de-b2eb-4f03-8127-a94208132c4c">
      <UserInfo>
        <DisplayName>Keila Yineth Velandia Alfonso</DisplayName>
        <AccountId>26</AccountId>
        <AccountType/>
      </UserInfo>
      <UserInfo>
        <DisplayName>Sara Cristina Daza Acosta</DisplayName>
        <AccountId>30</AccountId>
        <AccountType/>
      </UserInfo>
      <UserInfo>
        <DisplayName>Paula Liliana Borda Zabaleta</DisplayName>
        <AccountId>27</AccountId>
        <AccountType/>
      </UserInfo>
      <UserInfo>
        <DisplayName>Ricardo Andres Aristizabal Diaz</DisplayName>
        <AccountId>14</AccountId>
        <AccountType/>
      </UserInfo>
    </SharedWithUsers>
    <lcf76f155ced4ddcb4097134ff3c332f xmlns="134e6b89-b50d-458a-ab5c-b4c06cdaff1b">
      <Terms xmlns="http://schemas.microsoft.com/office/infopath/2007/PartnerControls"/>
    </lcf76f155ced4ddcb4097134ff3c332f>
    <TaxCatchAll xmlns="a4ebc8de-b2eb-4f03-8127-a94208132c4c"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5E907B4-6CB9-404C-B2FA-FD9E6BDAFF9F}"/>
</file>

<file path=customXml/itemProps2.xml><?xml version="1.0" encoding="utf-8"?>
<ds:datastoreItem xmlns:ds="http://schemas.openxmlformats.org/officeDocument/2006/customXml" ds:itemID="{5238EE25-0F52-487B-B243-301EFD8E446B}">
  <ds:schemaRefs>
    <ds:schemaRef ds:uri="http://schemas.microsoft.com/sharepoint/v3/contenttype/forms"/>
  </ds:schemaRefs>
</ds:datastoreItem>
</file>

<file path=customXml/itemProps3.xml><?xml version="1.0" encoding="utf-8"?>
<ds:datastoreItem xmlns:ds="http://schemas.openxmlformats.org/officeDocument/2006/customXml" ds:itemID="{87B48119-1C9D-4A30-B61D-7DA258B19E4F}">
  <ds:schemaRefs>
    <ds:schemaRef ds:uri="http://schemas.microsoft.com/office/2006/metadata/properties"/>
    <ds:schemaRef ds:uri="http://schemas.microsoft.com/office/infopath/2007/PartnerControls"/>
    <ds:schemaRef ds:uri="f9987382-e3cb-4aad-a12d-6dac4f846105"/>
    <ds:schemaRef ds:uri="13f87f57-5b65-459d-a2cd-85562218469d"/>
  </ds:schemaRefs>
</ds:datastoreItem>
</file>

<file path=customXml/itemProps4.xml><?xml version="1.0" encoding="utf-8"?>
<ds:datastoreItem xmlns:ds="http://schemas.openxmlformats.org/officeDocument/2006/customXml" ds:itemID="{A826D08F-9311-4FCA-B5AA-05718907B4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50</vt:i4>
      </vt:variant>
    </vt:vector>
  </HeadingPairs>
  <TitlesOfParts>
    <vt:vector size="50" baseType="lpstr">
      <vt:lpstr>Hoja1</vt:lpstr>
      <vt:lpstr>Hoja2</vt:lpstr>
      <vt:lpstr>índice</vt:lpstr>
      <vt:lpstr>Cuadro 1</vt:lpstr>
      <vt:lpstr>Cuadro 2</vt:lpstr>
      <vt:lpstr>Cuadro 3</vt:lpstr>
      <vt:lpstr>Cuadro 4</vt:lpstr>
      <vt:lpstr>Cuadro 5</vt:lpstr>
      <vt:lpstr>Cuadro 6</vt:lpstr>
      <vt:lpstr>Cuadro 7</vt:lpstr>
      <vt:lpstr>Cuadro 8</vt:lpstr>
      <vt:lpstr>Gráfica 1</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lpstr>Cuadro 24</vt:lpstr>
      <vt:lpstr>Cuadro 25</vt:lpstr>
      <vt:lpstr>Cuadro 26</vt:lpstr>
      <vt:lpstr>Cuadro 27</vt:lpstr>
      <vt:lpstr>Cuadro 28</vt:lpstr>
      <vt:lpstr>Cuadro 29</vt:lpstr>
      <vt:lpstr>Cuadro 30</vt:lpstr>
      <vt:lpstr>Cuadro 31</vt:lpstr>
      <vt:lpstr>Cuadro 32</vt:lpstr>
      <vt:lpstr>Cuadro 33</vt:lpstr>
      <vt:lpstr>Cuadro 34</vt:lpstr>
      <vt:lpstr>Cuadro 35</vt:lpstr>
      <vt:lpstr>Cuadro 36</vt:lpstr>
      <vt:lpstr>Cuadro 37</vt:lpstr>
      <vt:lpstr>Cuadro 38</vt:lpstr>
      <vt:lpstr>Cuadro 39</vt:lpstr>
      <vt:lpstr>Cuadro 40</vt:lpstr>
      <vt:lpstr>Cuadro 41</vt:lpstr>
      <vt:lpstr>Gráfico 42</vt:lpstr>
      <vt:lpstr>Cuadro 43</vt:lpstr>
      <vt:lpstr>Cuadro 44 </vt:lpstr>
      <vt:lpstr>Cuadro 45</vt:lpstr>
      <vt:lpstr>Cuadro 46</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dc:creator>
  <cp:keywords/>
  <dc:description/>
  <cp:lastModifiedBy>Aleja y Diana .</cp:lastModifiedBy>
  <cp:revision/>
  <dcterms:created xsi:type="dcterms:W3CDTF">2020-04-28T14:29:25Z</dcterms:created>
  <dcterms:modified xsi:type="dcterms:W3CDTF">2023-01-23T23:50:21Z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0x0101004F6D3EEA3078B245BC9556EC862504E8</vt:lpwstr>
  </property>
  <property fmtid="{D5CDD505-2E9C-101B-9397-08002B2CF9AE}" pid="3" name="Order">
    <vt:r8>450900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