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2\Seguimiento PM CGR Semest I - 2022\"/>
    </mc:Choice>
  </mc:AlternateContent>
  <bookViews>
    <workbookView xWindow="-120" yWindow="-120" windowWidth="20730" windowHeight="11160"/>
  </bookViews>
  <sheets>
    <sheet name="PM CGR - (ADR)" sheetId="16" r:id="rId1"/>
    <sheet name="Cierre 30-jun-2022" sheetId="23" r:id="rId2"/>
    <sheet name="Cierre 31-dic-2021" sheetId="21" r:id="rId3"/>
    <sheet name="Cierre 30-jun-2021" sheetId="14" r:id="rId4"/>
    <sheet name="Cierre 31-dic-2020" sheetId="12" r:id="rId5"/>
    <sheet name="Cierre 30-jun-2020" sheetId="6" r:id="rId6"/>
    <sheet name="Cierre 31-dic-2019" sheetId="5" r:id="rId7"/>
    <sheet name="Cierre 30-jun-2019" sheetId="3" r:id="rId8"/>
  </sheets>
  <definedNames>
    <definedName name="_xlnm._FilterDatabase" localSheetId="7" hidden="1">'Cierre 30-jun-2019'!$A$2:$W$2</definedName>
    <definedName name="_xlnm._FilterDatabase" localSheetId="5" hidden="1">'Cierre 30-jun-2020'!$A$2:$U$19</definedName>
    <definedName name="_xlnm._FilterDatabase" localSheetId="3" hidden="1">'Cierre 30-jun-2021'!$A$2:$T$16</definedName>
    <definedName name="_xlnm._FilterDatabase" localSheetId="1" hidden="1">'Cierre 30-jun-2022'!$A$1:$W$1</definedName>
    <definedName name="_xlnm._FilterDatabase" localSheetId="6" hidden="1">'Cierre 31-dic-2019'!$A$2:$T$2</definedName>
    <definedName name="_xlnm._FilterDatabase" localSheetId="4" hidden="1">'Cierre 31-dic-2020'!$A$2:$XFB$7</definedName>
    <definedName name="_xlnm._FilterDatabase" localSheetId="2" hidden="1">'Cierre 31-dic-2021'!$A$1:$U$61</definedName>
    <definedName name="_xlnm._FilterDatabase" localSheetId="0" hidden="1">'PM CGR - (ADR)'!$A$1:$U$220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23" l="1"/>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P14" i="16" l="1"/>
  <c r="O220" i="16" l="1"/>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0" i="16"/>
  <c r="O195" i="16"/>
  <c r="O194" i="16"/>
  <c r="O193" i="16"/>
  <c r="O192" i="16"/>
  <c r="O191" i="16"/>
  <c r="O189" i="16"/>
  <c r="O188" i="16"/>
  <c r="O187" i="16"/>
  <c r="O186" i="16"/>
  <c r="O185" i="16"/>
  <c r="O184" i="16"/>
  <c r="O183" i="16"/>
  <c r="O182" i="16"/>
  <c r="O181" i="16"/>
  <c r="O180" i="16"/>
  <c r="O179" i="16"/>
  <c r="O178" i="16"/>
  <c r="O177" i="16"/>
  <c r="O176" i="16"/>
  <c r="O175" i="16"/>
  <c r="O174" i="16"/>
  <c r="O173" i="16"/>
  <c r="O172" i="16"/>
  <c r="O171" i="16"/>
  <c r="P171" i="16" s="1"/>
  <c r="O170" i="16"/>
  <c r="O169" i="16"/>
  <c r="P190" i="16" l="1"/>
  <c r="P215" i="16"/>
  <c r="P211" i="16"/>
  <c r="P169" i="16"/>
  <c r="P199" i="16"/>
  <c r="P205" i="16"/>
  <c r="P196" i="16"/>
  <c r="P172" i="16"/>
  <c r="P183" i="16"/>
  <c r="P185" i="16"/>
  <c r="P217" i="16"/>
  <c r="P176" i="16"/>
  <c r="P202" i="16"/>
  <c r="P213" i="16"/>
  <c r="O61" i="21"/>
  <c r="O60" i="21"/>
  <c r="O59" i="21"/>
  <c r="O58" i="21"/>
  <c r="O57" i="21"/>
  <c r="O56" i="21"/>
  <c r="O55" i="21"/>
  <c r="O54" i="21"/>
  <c r="O53" i="21"/>
  <c r="O52" i="21"/>
  <c r="O51" i="21"/>
  <c r="O50"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50" i="21"/>
  <c r="P14" i="21"/>
  <c r="P8" i="21"/>
  <c r="P54" i="21"/>
  <c r="P30" i="21"/>
  <c r="P18" i="21"/>
  <c r="P36" i="21"/>
  <c r="P2" i="21"/>
  <c r="P10" i="21"/>
  <c r="P22" i="21"/>
  <c r="P42" i="21"/>
  <c r="P4" i="21"/>
  <c r="P16" i="21"/>
  <c r="P34" i="21"/>
  <c r="P24" i="21"/>
  <c r="P58" i="21"/>
  <c r="P39" i="21"/>
  <c r="P12" i="21"/>
  <c r="P28" i="21"/>
  <c r="O96" i="16" l="1"/>
  <c r="O97" i="16"/>
  <c r="O10" i="16"/>
  <c r="O11" i="16"/>
  <c r="O12" i="16"/>
  <c r="O162" i="16"/>
  <c r="O163" i="16"/>
  <c r="O164" i="16"/>
  <c r="O165" i="16"/>
  <c r="O166" i="16"/>
  <c r="O167" i="16"/>
  <c r="O168" i="16"/>
  <c r="O158" i="16"/>
  <c r="O159" i="16"/>
  <c r="O160" i="16"/>
  <c r="O157" i="16"/>
  <c r="O161" i="16"/>
  <c r="O156" i="16"/>
  <c r="O155" i="16"/>
  <c r="O154" i="16"/>
  <c r="P154" i="16" s="1"/>
  <c r="O153" i="16"/>
  <c r="O152" i="16"/>
  <c r="O151" i="16"/>
  <c r="O150" i="16"/>
  <c r="O149" i="16"/>
  <c r="O148" i="16"/>
  <c r="O147" i="16"/>
  <c r="O146" i="16"/>
  <c r="O145" i="16"/>
  <c r="O144" i="16"/>
  <c r="O143" i="16"/>
  <c r="O142" i="16"/>
  <c r="O141" i="16"/>
  <c r="O140" i="16"/>
  <c r="O139" i="16"/>
  <c r="O138" i="16"/>
  <c r="O137" i="16"/>
  <c r="O136" i="16"/>
  <c r="O135" i="16"/>
  <c r="O134" i="16"/>
  <c r="O132" i="16"/>
  <c r="O131" i="16"/>
  <c r="O130" i="16"/>
  <c r="O129" i="16"/>
  <c r="O128" i="16"/>
  <c r="O127" i="16"/>
  <c r="O126" i="16"/>
  <c r="O125" i="16"/>
  <c r="O124" i="16"/>
  <c r="O123" i="16"/>
  <c r="O122" i="16"/>
  <c r="P122" i="16" s="1"/>
  <c r="O121" i="16"/>
  <c r="O120" i="16"/>
  <c r="O119" i="16"/>
  <c r="O118" i="16"/>
  <c r="O117" i="16"/>
  <c r="P117" i="16" s="1"/>
  <c r="O116" i="16"/>
  <c r="O115" i="16"/>
  <c r="O114" i="16"/>
  <c r="O113" i="16"/>
  <c r="O112" i="16"/>
  <c r="O111" i="16"/>
  <c r="P111" i="16" s="1"/>
  <c r="O110" i="16"/>
  <c r="O109" i="16"/>
  <c r="O108" i="16"/>
  <c r="O107" i="16"/>
  <c r="O106" i="16"/>
  <c r="O105" i="16"/>
  <c r="O104" i="16"/>
  <c r="O103" i="16"/>
  <c r="P103" i="16" s="1"/>
  <c r="O102" i="16"/>
  <c r="O101" i="16"/>
  <c r="O100" i="16"/>
  <c r="O99" i="16"/>
  <c r="O98" i="16"/>
  <c r="P98" i="16" s="1"/>
  <c r="O95" i="16"/>
  <c r="O94" i="16"/>
  <c r="O93" i="16"/>
  <c r="O92" i="16"/>
  <c r="O91" i="16"/>
  <c r="O90" i="16"/>
  <c r="O89" i="16"/>
  <c r="O88" i="16"/>
  <c r="O87" i="16"/>
  <c r="O86" i="16"/>
  <c r="P86" i="16" s="1"/>
  <c r="O84" i="16"/>
  <c r="O83" i="16"/>
  <c r="O82" i="16"/>
  <c r="P82" i="16" s="1"/>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P43" i="16"/>
  <c r="O42" i="16"/>
  <c r="O41" i="16"/>
  <c r="O40" i="16"/>
  <c r="O39" i="16"/>
  <c r="O38" i="16"/>
  <c r="O37" i="16"/>
  <c r="O36" i="16"/>
  <c r="P35" i="16"/>
  <c r="O34" i="16"/>
  <c r="P34" i="16" s="1"/>
  <c r="O33" i="16"/>
  <c r="O32" i="16"/>
  <c r="O31" i="16"/>
  <c r="O30" i="16"/>
  <c r="O29" i="16"/>
  <c r="P29" i="16" s="1"/>
  <c r="O28" i="16"/>
  <c r="O27" i="16"/>
  <c r="O26" i="16"/>
  <c r="O25" i="16"/>
  <c r="O24" i="16"/>
  <c r="O23" i="16"/>
  <c r="O22" i="16"/>
  <c r="O21" i="16"/>
  <c r="O20" i="16"/>
  <c r="O19" i="16"/>
  <c r="O18" i="16"/>
  <c r="O17" i="16"/>
  <c r="O16" i="16"/>
  <c r="O13" i="16"/>
  <c r="P13" i="16" s="1"/>
  <c r="O9" i="16"/>
  <c r="P9" i="16" s="1"/>
  <c r="O8" i="16"/>
  <c r="O7" i="16"/>
  <c r="O6" i="16"/>
  <c r="O5" i="16"/>
  <c r="O4" i="16"/>
  <c r="O3" i="16"/>
  <c r="O2" i="16"/>
  <c r="O16" i="14"/>
  <c r="P16" i="14" s="1"/>
  <c r="O15" i="14"/>
  <c r="O14" i="14"/>
  <c r="O13" i="14"/>
  <c r="O12" i="14"/>
  <c r="O11" i="14"/>
  <c r="O10" i="14"/>
  <c r="O5" i="14"/>
  <c r="O4" i="14"/>
  <c r="O3" i="14"/>
  <c r="O6" i="14"/>
  <c r="P6" i="14"/>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P54" i="3" s="1"/>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P10" i="6" s="1"/>
  <c r="O10" i="6"/>
  <c r="O9" i="6"/>
  <c r="P9" i="6" s="1"/>
  <c r="O8" i="6"/>
  <c r="P8" i="6" s="1"/>
  <c r="O7" i="6"/>
  <c r="P7" i="6" s="1"/>
  <c r="O6" i="6"/>
  <c r="P6" i="6" s="1"/>
  <c r="O5" i="6"/>
  <c r="P5" i="6" s="1"/>
  <c r="O4" i="6"/>
  <c r="O3" i="6"/>
  <c r="O6" i="12"/>
  <c r="P6" i="12" s="1"/>
  <c r="P83" i="3" l="1"/>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 r="P2" i="16"/>
  <c r="P39" i="16"/>
  <c r="P99" i="16"/>
  <c r="P145" i="16"/>
  <c r="P32" i="16"/>
  <c r="P70" i="16"/>
  <c r="P141" i="16"/>
  <c r="P96" i="16"/>
  <c r="P104" i="16"/>
  <c r="P80" i="16"/>
  <c r="P68" i="16"/>
  <c r="P16" i="16"/>
  <c r="P45" i="16"/>
  <c r="P30" i="16"/>
  <c r="P162" i="16"/>
  <c r="P47" i="16"/>
  <c r="P138" i="16"/>
  <c r="P10" i="16"/>
  <c r="P90" i="16"/>
  <c r="P127" i="16"/>
  <c r="P62" i="16"/>
  <c r="P93" i="16"/>
  <c r="P112" i="16"/>
  <c r="P132" i="16"/>
  <c r="P155" i="16"/>
  <c r="P7" i="16"/>
  <c r="P101" i="16"/>
  <c r="P143" i="16"/>
  <c r="P21" i="16"/>
  <c r="P65" i="16"/>
  <c r="P73" i="16"/>
  <c r="P115" i="16"/>
  <c r="P87" i="16"/>
  <c r="P147" i="16"/>
  <c r="P60" i="16"/>
  <c r="P106" i="16"/>
  <c r="P18" i="16"/>
  <c r="P41" i="16"/>
  <c r="P50" i="16"/>
  <c r="P83" i="16"/>
  <c r="P150" i="16"/>
  <c r="P36" i="16"/>
  <c r="P78" i="16"/>
  <c r="P118" i="16"/>
  <c r="P123" i="16"/>
  <c r="P157" i="16"/>
  <c r="P4" i="16"/>
</calcChain>
</file>

<file path=xl/comments1.xml><?xml version="1.0" encoding="utf-8"?>
<comments xmlns="http://schemas.openxmlformats.org/spreadsheetml/2006/main">
  <authors>
    <author>Autor</author>
  </authors>
  <commentList>
    <comment ref="C2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<sst xmlns="http://schemas.openxmlformats.org/spreadsheetml/2006/main" count="6571" uniqueCount="2223">
  <si>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</si>
  <si>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</si>
  <si>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</si>
  <si>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</si>
  <si>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</si>
  <si>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</si>
  <si>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</si>
  <si>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</si>
  <si>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</si>
  <si>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</si>
  <si>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</si>
  <si>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</si>
  <si>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</si>
  <si>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</si>
  <si>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</si>
  <si>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</si>
  <si>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</si>
  <si>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</si>
  <si>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</si>
  <si>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</si>
  <si>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</si>
  <si>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</si>
  <si>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</si>
  <si>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</si>
  <si>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</si>
  <si>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</si>
  <si>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</si>
  <si>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</si>
  <si>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</si>
  <si>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</si>
  <si>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</si>
  <si>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</si>
  <si>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</si>
  <si>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</si>
  <si>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</si>
  <si>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</si>
  <si>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</si>
  <si>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</si>
  <si>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</si>
  <si>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</si>
  <si>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</si>
  <si>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</si>
  <si>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</si>
  <si>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</si>
  <si>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</si>
  <si>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</si>
  <si>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</si>
  <si>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</si>
  <si>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</si>
  <si>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</si>
  <si>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</si>
  <si>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</si>
  <si>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</si>
  <si>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</si>
  <si>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</si>
  <si>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</si>
  <si>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</si>
  <si>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</si>
  <si>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</si>
  <si>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</si>
  <si>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</si>
  <si>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</si>
  <si>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</si>
  <si>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</si>
  <si>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</si>
  <si>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</si>
  <si>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</si>
  <si>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</si>
  <si>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</si>
  <si>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</si>
  <si>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</si>
  <si>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</si>
  <si>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</si>
  <si>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</si>
  <si>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</si>
  <si>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</si>
  <si>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</si>
  <si>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</si>
  <si>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</si>
  <si>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</si>
  <si>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</si>
  <si>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</si>
  <si>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</si>
  <si>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</si>
  <si>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</si>
  <si>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</si>
  <si>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</si>
  <si>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</si>
  <si>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</si>
  <si>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</si>
  <si>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</si>
  <si>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</si>
  <si>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</si>
  <si>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</si>
  <si>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</si>
  <si>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</si>
  <si>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</si>
  <si>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</si>
  <si>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</si>
  <si>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</si>
  <si>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</si>
  <si>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</si>
  <si>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</si>
  <si>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</si>
  <si>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</si>
  <si>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</si>
  <si>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</si>
  <si>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</si>
  <si>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</si>
  <si>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</si>
  <si>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</si>
  <si>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</si>
  <si>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Falta de las funciones del supervisor del contrato 857 de 2015, establecidas en el contrato, en el Manual de Supervisión e Interventoría de INCODER y el artículo 83 de la Ley 1474</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</si>
  <si>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</si>
  <si>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</si>
  <si>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</si>
  <si>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</si>
  <si>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</si>
  <si>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</si>
  <si>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</si>
  <si>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</si>
  <si>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</si>
  <si>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</si>
  <si>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</si>
  <si>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</si>
  <si>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</si>
  <si>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</si>
  <si>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</si>
  <si>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</si>
  <si>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</si>
  <si>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</si>
  <si>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</si>
  <si>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</si>
  <si>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</si>
  <si>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</si>
  <si>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</si>
  <si>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</si>
  <si>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</si>
  <si>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</si>
  <si>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</si>
  <si>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</si>
  <si>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</si>
  <si>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</si>
  <si>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</si>
  <si>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</si>
  <si>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</si>
  <si>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</si>
  <si>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</si>
  <si>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</si>
  <si>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</si>
  <si>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</si>
  <si>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</si>
  <si>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</si>
  <si>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</si>
  <si>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</si>
  <si>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</si>
  <si>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</si>
  <si>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</si>
  <si>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</si>
  <si>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</si>
  <si>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</si>
  <si>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</si>
  <si>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</si>
  <si>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</si>
  <si>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</si>
  <si>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</si>
  <si>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</si>
  <si>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</si>
  <si>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</si>
  <si>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</si>
  <si>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</si>
  <si>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</si>
  <si>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</si>
  <si>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</si>
  <si>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</si>
  <si>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</si>
  <si>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</si>
  <si>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</si>
  <si>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</si>
  <si>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</si>
  <si>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</si>
  <si>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</si>
  <si>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</si>
  <si>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</si>
  <si>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</si>
  <si>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</si>
  <si>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</si>
  <si>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</si>
  <si>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</si>
  <si>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</si>
  <si>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</si>
  <si>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</si>
  <si>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</si>
  <si>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</si>
  <si>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</si>
  <si>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</si>
  <si>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</si>
  <si>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</si>
  <si>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</si>
  <si>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</si>
  <si>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</si>
  <si>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</si>
  <si>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</si>
  <si>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</si>
  <si>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</si>
  <si>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</si>
  <si>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</si>
  <si>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</si>
  <si>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</si>
  <si>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</si>
  <si>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</si>
  <si>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</si>
  <si>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</si>
  <si>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</si>
  <si>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</si>
  <si>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</si>
  <si>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</si>
  <si>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</si>
  <si>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</si>
  <si>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</si>
  <si>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</si>
  <si>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</si>
  <si>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</si>
  <si>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</si>
  <si>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</si>
  <si>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</si>
  <si>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</si>
  <si>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</si>
  <si>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</si>
  <si>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</si>
  <si>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</si>
  <si>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</si>
  <si>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</si>
  <si>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</si>
  <si>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</si>
  <si>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</si>
  <si>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</si>
  <si>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</si>
  <si>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</si>
  <si>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</si>
  <si>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</si>
  <si>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</si>
  <si>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</si>
  <si>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</si>
  <si>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</si>
  <si>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</si>
  <si>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</si>
  <si>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</si>
  <si>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</si>
  <si>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</si>
  <si>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</si>
  <si>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</si>
  <si>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</si>
  <si>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</si>
  <si>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</si>
  <si>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</si>
  <si>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</si>
  <si>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</si>
  <si>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</si>
  <si>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</si>
  <si>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</si>
  <si>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</si>
  <si>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</si>
  <si>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</si>
  <si>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</si>
  <si>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</si>
  <si>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</si>
  <si>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</si>
  <si>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</si>
  <si>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</si>
  <si>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</si>
  <si>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</si>
  <si>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</si>
  <si>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</si>
  <si>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</si>
  <si>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</si>
  <si>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</si>
  <si>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</si>
  <si>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</si>
  <si>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</si>
  <si>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</si>
  <si>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</si>
  <si>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</si>
  <si>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</si>
  <si>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</si>
  <si>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</si>
  <si>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</si>
  <si>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</si>
  <si>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</si>
  <si>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</si>
  <si>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</si>
  <si>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</si>
  <si>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</si>
  <si>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</si>
  <si>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</si>
  <si>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</si>
  <si>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</si>
  <si>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</si>
  <si>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</si>
  <si>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</si>
  <si>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</si>
  <si>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</si>
  <si>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</si>
  <si>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</si>
  <si>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</si>
  <si>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</si>
  <si>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</si>
  <si>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</si>
  <si>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</si>
  <si>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</si>
  <si>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</si>
  <si>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</si>
  <si>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</si>
  <si>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</si>
  <si>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</si>
  <si>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</si>
  <si>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</si>
  <si>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</si>
  <si>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</si>
  <si>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</si>
  <si>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</si>
  <si>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</si>
  <si>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</si>
  <si>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</si>
  <si>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</si>
  <si>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</si>
  <si>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</si>
  <si>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</si>
  <si>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</si>
  <si>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</si>
  <si>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</si>
  <si>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</si>
  <si>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</si>
  <si>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</si>
  <si>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</si>
  <si>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</si>
  <si>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</si>
  <si>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</si>
  <si>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</si>
  <si>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</si>
  <si>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</si>
  <si>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</si>
  <si>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</si>
  <si>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</si>
  <si>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</si>
  <si>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</si>
  <si>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</si>
  <si>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</si>
  <si>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</si>
  <si>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</si>
  <si>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</si>
  <si>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</si>
  <si>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</si>
  <si>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</si>
  <si>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</si>
  <si>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</si>
  <si>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</si>
  <si>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</si>
  <si>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</si>
  <si>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</si>
  <si>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</si>
  <si>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</si>
  <si>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</si>
  <si>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</si>
  <si>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</si>
  <si>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</si>
  <si>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</si>
  <si>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</si>
  <si>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</si>
  <si>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</si>
  <si>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</si>
  <si>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</si>
  <si>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</si>
  <si>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</si>
  <si>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</si>
  <si>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</si>
  <si>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</si>
  <si>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</si>
  <si>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</si>
  <si>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</si>
  <si>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</si>
  <si>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</si>
  <si>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</si>
  <si>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</si>
  <si>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</si>
  <si>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</si>
  <si>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</si>
  <si>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</si>
  <si>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</si>
  <si>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</si>
  <si>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</si>
  <si>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</si>
  <si>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</si>
  <si>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</si>
  <si>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</si>
  <si>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</si>
  <si>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</si>
  <si>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</si>
  <si>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</si>
  <si>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</si>
  <si>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</si>
  <si>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</si>
  <si>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</si>
  <si>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</si>
  <si>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</si>
  <si>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</si>
  <si>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</si>
  <si>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</si>
  <si>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</si>
  <si>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</si>
  <si>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</si>
  <si>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</si>
  <si>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</si>
  <si>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</si>
  <si>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</si>
  <si>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</si>
  <si>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</si>
  <si>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</si>
  <si>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</si>
  <si>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</si>
  <si>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</si>
  <si>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</si>
  <si>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</si>
  <si>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</si>
  <si>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</si>
  <si>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</si>
  <si>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</si>
  <si>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</si>
  <si>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</si>
  <si>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</si>
  <si>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</si>
  <si>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</si>
  <si>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</si>
  <si>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</si>
  <si>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</si>
  <si>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</si>
  <si>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</si>
  <si>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</si>
  <si>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</si>
  <si>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</si>
  <si>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</si>
  <si>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</si>
  <si>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</si>
  <si>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</si>
  <si>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</si>
  <si>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</si>
  <si>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</si>
  <si>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</si>
  <si>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</si>
  <si>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</si>
  <si>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</si>
  <si>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</si>
  <si>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</si>
  <si>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</si>
  <si>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</si>
  <si>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Constitución errada de reservas sin el debido soporte documental que avala en términos legales la creación de las mismas, así como de recursos que en su defecto debieron ser liberados.</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</si>
  <si>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</si>
  <si>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</si>
  <si>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</si>
  <si>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</si>
  <si>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</si>
  <si>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</si>
  <si>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</si>
  <si>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</si>
  <si>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</si>
  <si>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</si>
  <si>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</si>
  <si>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</si>
  <si>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</si>
  <si>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</si>
  <si>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</si>
  <si>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</si>
  <si>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</si>
  <si>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</si>
  <si>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</si>
  <si>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</si>
  <si>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</si>
  <si>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</si>
  <si>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</si>
  <si>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</si>
  <si>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</si>
  <si>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</si>
  <si>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</si>
  <si>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</si>
  <si>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</si>
  <si>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</si>
  <si>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</si>
  <si>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</si>
  <si>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</si>
  <si>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</si>
  <si>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</si>
  <si>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</si>
  <si>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</si>
  <si>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</si>
  <si>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</si>
  <si>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</si>
  <si>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</si>
  <si>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</si>
  <si>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Estudio Técnico de rediseño organizacional</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</si>
  <si>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</si>
  <si>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</si>
  <si>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</si>
  <si>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</si>
  <si>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Se evidencia falta de una efectiva y oportuna gestión por parte de las entidades responsables en la ejecución del proyecto, con el fin de garantizar su financiación y continuidad.</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</si>
  <si>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</si>
  <si>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</si>
  <si>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</si>
  <si>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</si>
  <si>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</si>
  <si>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</si>
  <si>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</si>
  <si>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</si>
  <si>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</si>
  <si>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</si>
  <si>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</si>
  <si>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</si>
  <si>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</si>
  <si>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</si>
  <si>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</si>
  <si>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</si>
  <si>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</si>
  <si>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</si>
  <si>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</si>
  <si>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</si>
  <si>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</si>
  <si>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</si>
  <si>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</si>
  <si>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</si>
  <si>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</si>
  <si>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</si>
  <si>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</si>
  <si>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</si>
  <si>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</si>
  <si>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</si>
  <si>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</si>
  <si>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</si>
  <si>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</si>
  <si>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</si>
  <si>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</si>
  <si>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</si>
  <si>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</si>
  <si>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</si>
  <si>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</si>
  <si>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</si>
  <si>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</si>
  <si>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</si>
  <si>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</si>
  <si>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</si>
  <si>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</si>
  <si>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</si>
  <si>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</si>
  <si>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</si>
  <si>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</si>
  <si>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</si>
  <si>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</si>
  <si>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</si>
  <si>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t>Ingresar al aplicativo Apoteosys (Entradas de Almacén) los bienes adquiridos o recibidos, para reconocer los mismos en los estados Financieros</t>
  </si>
  <si>
    <t>Entradas de almacén  (2) Proyectos Estratégicos Nacionales</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</si>
  <si>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</si>
  <si>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</si>
  <si>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</si>
  <si>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</si>
  <si>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</si>
  <si>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</si>
  <si>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</si>
  <si>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</si>
  <si>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</si>
  <si>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</si>
  <si>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</si>
  <si>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</si>
  <si>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</si>
  <si>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</si>
  <si>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</si>
  <si>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</si>
  <si>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 xml:space="preserve">Oficio </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</si>
  <si>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</si>
  <si>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</si>
  <si>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</si>
  <si>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</si>
  <si>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</si>
  <si>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</si>
  <si>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</si>
  <si>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</si>
  <si>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</si>
  <si>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</si>
  <si>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</si>
  <si>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</si>
  <si>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</si>
  <si>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</si>
  <si>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</si>
  <si>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</si>
  <si>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</si>
  <si>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</si>
  <si>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</si>
  <si>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</si>
  <si>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</si>
  <si>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</si>
  <si>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</si>
  <si>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</si>
  <si>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</si>
  <si>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</si>
  <si>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</si>
  <si>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</si>
  <si>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</si>
  <si>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</si>
  <si>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</si>
  <si>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</si>
  <si>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</si>
  <si>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REQUERIMIENTO ESCRITO DE SUPERVISION</t>
  </si>
  <si>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</si>
  <si>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</si>
  <si>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</si>
  <si>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</si>
  <si>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</si>
  <si>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</si>
  <si>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</si>
  <si>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Jurídica adelantará el trámite de notificación de los mandamientos de pago</t>
  </si>
  <si>
    <t>La Oficina Jurídica remitirá los oficios de notificación por correo de los mandamientos de pago</t>
  </si>
  <si>
    <t>Oficio</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</si>
  <si>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</si>
  <si>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</si>
  <si>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</si>
  <si>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</si>
  <si>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</si>
  <si>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</si>
  <si>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</si>
  <si>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</si>
  <si>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</si>
  <si>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</si>
  <si>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</si>
  <si>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</si>
  <si>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</si>
  <si>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</si>
  <si>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</si>
  <si>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</si>
  <si>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</si>
  <si>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</si>
  <si>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</si>
  <si>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</si>
  <si>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</si>
  <si>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</si>
  <si>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</si>
  <si>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</si>
  <si>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</si>
  <si>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</si>
  <si>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</si>
  <si>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</si>
  <si>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</si>
  <si>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</si>
  <si>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</si>
  <si>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</si>
  <si>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</si>
  <si>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</si>
  <si>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</si>
  <si>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</si>
  <si>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</si>
  <si>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</si>
  <si>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</si>
  <si>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</si>
  <si>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</si>
  <si>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</si>
  <si>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</si>
  <si>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</si>
  <si>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</si>
  <si>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</si>
  <si>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</si>
  <si>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</si>
  <si>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</si>
  <si>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</si>
  <si>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</si>
  <si>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</si>
  <si>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</si>
  <si>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</si>
  <si>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</si>
  <si>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</si>
  <si>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</si>
  <si>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</si>
  <si>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</si>
  <si>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</si>
  <si>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</si>
  <si>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</si>
  <si>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</si>
  <si>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</si>
  <si>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</si>
  <si>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</si>
  <si>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</si>
  <si>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</si>
  <si>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</si>
  <si>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</si>
  <si>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</si>
  <si>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</si>
  <si>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</si>
  <si>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Fortalecer el seguimiento a la implementación de los PIDAR.</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</si>
  <si>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</si>
  <si>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</si>
  <si>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</si>
  <si>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</si>
  <si>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</si>
  <si>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</si>
  <si>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</si>
  <si>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</si>
  <si>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</si>
  <si>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</si>
  <si>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</si>
  <si>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</si>
  <si>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</si>
  <si>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</si>
  <si>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</si>
  <si>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</si>
  <si>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</si>
  <si>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</si>
  <si>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</si>
  <si>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</si>
  <si>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</si>
  <si>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</si>
  <si>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</si>
  <si>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</si>
  <si>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</si>
  <si>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</si>
  <si>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</si>
  <si>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</si>
  <si>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</si>
  <si>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</si>
  <si>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</si>
  <si>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</si>
  <si>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</si>
  <si>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</si>
  <si>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</si>
  <si>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</si>
  <si>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</si>
  <si>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</si>
  <si>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</si>
  <si>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</si>
  <si>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</si>
  <si>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</si>
  <si>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</si>
  <si>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</si>
  <si>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</si>
  <si>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</si>
  <si>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</si>
  <si>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</si>
  <si>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</si>
  <si>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</si>
  <si>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</si>
  <si>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</si>
  <si>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</si>
  <si>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</si>
  <si>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</si>
  <si>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</si>
  <si>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</si>
  <si>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</si>
  <si>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</si>
  <si>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</si>
  <si>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</si>
  <si>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</si>
  <si>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</si>
  <si>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</si>
  <si>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</si>
  <si>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</si>
  <si>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</si>
  <si>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</si>
  <si>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</si>
  <si>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</si>
  <si>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</si>
  <si>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</si>
  <si>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</si>
  <si>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</si>
  <si>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</si>
  <si>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</si>
  <si>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</si>
  <si>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</si>
  <si>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</si>
  <si>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</si>
  <si>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</si>
  <si>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</si>
  <si>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</si>
  <si>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</si>
  <si>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</si>
  <si>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</si>
  <si>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</si>
  <si>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</si>
  <si>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</si>
  <si>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</si>
  <si>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</si>
  <si>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</si>
  <si>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</si>
  <si>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</si>
  <si>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</si>
  <si>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</si>
  <si>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</si>
  <si>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</si>
  <si>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</si>
  <si>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</si>
  <si>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Falta de articulación entre la ANT y la ADR, de tal manera que se garantice el acceso a proyectos productivos por parte de los beneficiarios de acceso y formalización de tierras.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</si>
  <si>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</si>
  <si>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</si>
  <si>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</si>
  <si>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</si>
  <si>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</si>
  <si>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</si>
  <si>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t>2. Luego se realizará actualización de inventario forestal para determinar la cobertura arbórea objeto del corte y apeo en el embalse</t>
  </si>
  <si>
    <t>Unidad: 1 informe de inventario forestal</t>
  </si>
  <si>
    <t>3. Ejecución de la actividad de corte y apeo, con su respectiva disposición final de material forestal aprovechable.</t>
  </si>
  <si>
    <t>Unidad: 1 informe técnico de ejecución del corte y apeo de especies arbóreas en una extensión de 100 hectáreas</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</si>
  <si>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</si>
  <si>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</si>
  <si>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</si>
  <si>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</si>
  <si>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</si>
  <si>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</si>
  <si>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</si>
  <si>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Impacto ambiental por inadecuado uso de los descoles de los canales 2, 3 y 4</t>
  </si>
  <si>
    <t>Plan de contingencia Presa Zanja Honda</t>
  </si>
  <si>
    <t>Falta de un plan de contingencia que no permite contar con acciones establecidas para minimizar y prevenir riesgos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</si>
  <si>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</si>
  <si>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</si>
  <si>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</si>
  <si>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</si>
  <si>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</si>
  <si>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Unidad: 9 Actos administrativos de aclaración de registro de predios para transferencia de propiedad a CORTOLIMA</t>
  </si>
  <si>
    <t>Cumplir los requerimientos referidos a la compensación ambiental del proyecto, lo cual incluye culminar la transferencia del dominio de predios a CORTOLIMA que hoy se registran aún a nombre de INCODER.</t>
  </si>
  <si>
    <t>Unidad: Oficio de solicitud al MADR</t>
  </si>
  <si>
    <t>Formulación y adopción de Planes de ordenación y manejo de las cuencas de los ríos Cambrin, Hereje y sector Alto del río Saldaña con recursos del 1%.</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</si>
  <si>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</si>
  <si>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</si>
  <si>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</si>
  <si>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</si>
  <si>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</si>
  <si>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</si>
  <si>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</si>
  <si>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</si>
  <si>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</si>
  <si>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</si>
  <si>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</si>
  <si>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La ADR estableció la viabilidad de reportar los caudales efectivamente captados, a fin de solicitar a CORTOLIMA el cálculo real de la TUA conforme al caudal utilizado respecto del concesionado</t>
  </si>
  <si>
    <t>Unidad: Reportes trimestrales.</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</si>
  <si>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</si>
  <si>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</si>
  <si>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</si>
  <si>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</si>
  <si>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</si>
  <si>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</si>
  <si>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</si>
  <si>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</si>
  <si>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</si>
  <si>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</si>
  <si>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</si>
  <si>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</si>
  <si>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</si>
  <si>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</si>
  <si>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</si>
  <si>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</si>
  <si>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</si>
  <si>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</si>
  <si>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</si>
  <si>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</si>
  <si>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</si>
  <si>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</si>
  <si>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</si>
  <si>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</si>
  <si>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</si>
  <si>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</si>
  <si>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</si>
  <si>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</si>
  <si>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</si>
  <si>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</si>
  <si>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 xml:space="preserve">Desnaturalización de un contrato de obra en un contrato remunerado por suministro a través de una modificación </t>
  </si>
  <si>
    <t xml:space="preserve">La causa del hallazgo se basa en la desnaturalización de un contrato de obra en un contrato remunerado por suministro a través de una modificación </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</si>
  <si>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</si>
  <si>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</si>
  <si>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Solicitar a la Vicepresidencia de Proyectos la consolidación de un documento anexo al procedimiento de implementación, que establezca los requisitos mínimos de entrega y uso de los bienes y activos entregados a los beneficiarios</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</si>
  <si>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</si>
  <si>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</si>
  <si>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</si>
  <si>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</si>
  <si>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</si>
  <si>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</si>
  <si>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</si>
  <si>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</si>
  <si>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</si>
  <si>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</si>
  <si>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</si>
  <si>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</si>
  <si>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</si>
  <si>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</si>
  <si>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</si>
  <si>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</si>
  <si>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</si>
  <si>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</si>
  <si>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</si>
  <si>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</si>
  <si>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La ADR -VIP- DAT - Solicitará al MADR la respectiva articulación técnica y jurídica que permita culminar la transferencia del dominio de predios a CORTOLIMA que hoy se registran aún a nombre de INCODER.</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</si>
  <si>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</si>
  <si>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</si>
  <si>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</si>
  <si>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Observación resumida</t>
  </si>
  <si>
    <t>hallazago cerrado</t>
  </si>
  <si>
    <t>Efectiva - Cerrada</t>
  </si>
  <si>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</si>
  <si>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</si>
  <si>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</si>
  <si>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</si>
  <si>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</si>
  <si>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</si>
  <si>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</si>
  <si>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</si>
  <si>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</si>
  <si>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</si>
  <si>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</si>
  <si>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</si>
  <si>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</si>
  <si>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</si>
  <si>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</si>
  <si>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</si>
  <si>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</si>
  <si>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</si>
  <si>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</si>
  <si>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</si>
  <si>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</si>
  <si>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</si>
  <si>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</si>
  <si>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</si>
  <si>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</si>
  <si>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</si>
  <si>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</si>
  <si>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</si>
  <si>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</si>
  <si>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</si>
  <si>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</si>
  <si>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</si>
  <si>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</si>
  <si>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</si>
  <si>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</si>
  <si>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</si>
  <si>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</si>
  <si>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</si>
  <si>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</si>
  <si>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</si>
  <si>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</si>
  <si>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</si>
  <si>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</si>
  <si>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</si>
  <si>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</si>
  <si>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</si>
  <si>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</si>
  <si>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</si>
  <si>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</si>
  <si>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</si>
  <si>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</si>
  <si>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</si>
  <si>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</si>
  <si>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</si>
  <si>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</si>
  <si>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</si>
  <si>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</si>
  <si>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Informe técnico del profesional</t>
  </si>
  <si>
    <t>Contrato de transporte</t>
  </si>
  <si>
    <t xml:space="preserve">Estudios y diseños actualizados
</t>
  </si>
  <si>
    <t>Oficios de solicitud de recursos o ficha de inversión</t>
  </si>
  <si>
    <t>Documentos de hoja de ruta definitivos</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</si>
  <si>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</si>
  <si>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</si>
  <si>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</si>
  <si>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</si>
  <si>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</si>
  <si>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</si>
  <si>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</si>
  <si>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</si>
  <si>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</si>
  <si>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</si>
  <si>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</si>
  <si>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</si>
  <si>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</si>
  <si>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</si>
  <si>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dependencia responsable de la ejecución de las acciones propuestas para el presente hallazgo no reportó avances a la fecha de la realización del presente de seguimiento.</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</si>
  <si>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</si>
  <si>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</si>
  <si>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</si>
  <si>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</si>
  <si>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</si>
  <si>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</si>
  <si>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</si>
  <si>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</si>
  <si>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</si>
  <si>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</si>
  <si>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</si>
  <si>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</si>
  <si>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t>
    </r>
  </si>
  <si>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</si>
  <si>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</si>
  <si>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</si>
  <si>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</si>
  <si>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</si>
  <si>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</si>
  <si>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</si>
  <si>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</si>
  <si>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</si>
  <si>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</si>
  <si>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</si>
  <si>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</si>
  <si>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</si>
  <si>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</si>
  <si>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</si>
  <si>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</si>
  <si>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</si>
  <si>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</si>
  <si>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</si>
  <si>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</si>
  <si>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</si>
  <si>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</si>
  <si>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</si>
  <si>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</si>
  <si>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</si>
  <si>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</si>
  <si>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</si>
  <si>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</si>
  <si>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</si>
  <si>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2). CGR-CDSA N° 791</t>
  </si>
  <si>
    <t>1). CGR-CDSA N° 759</t>
  </si>
  <si>
    <t>3). CGR-CDSA N° 833</t>
  </si>
  <si>
    <t>4). CGR-CDSA N° 845</t>
  </si>
  <si>
    <t>5). CGR-CDSIFTCEDR N° 023</t>
  </si>
  <si>
    <t>6). CGR-CDSA N° 864</t>
  </si>
  <si>
    <t>7). CGR-CDSA N° 871</t>
  </si>
  <si>
    <t>8). CGR-CDMA-019</t>
  </si>
  <si>
    <t>9). CGR-CDSA N° 877</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</si>
  <si>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</si>
  <si>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</si>
  <si>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</si>
  <si>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</si>
  <si>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</si>
  <si>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</si>
  <si>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</si>
  <si>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</si>
  <si>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</si>
  <si>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</si>
  <si>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</si>
  <si>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</si>
  <si>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</si>
  <si>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</si>
  <si>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</si>
  <si>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</si>
  <si>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</si>
  <si>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</si>
  <si>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</si>
  <si>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</si>
  <si>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</si>
  <si>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</si>
  <si>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</si>
  <si>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</si>
  <si>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</si>
  <si>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</si>
  <si>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</si>
  <si>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</si>
  <si>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</si>
  <si>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</si>
  <si>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</si>
  <si>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</si>
  <si>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</si>
  <si>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</si>
  <si>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</si>
  <si>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</si>
  <si>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</si>
  <si>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</si>
  <si>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</si>
  <si>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</si>
  <si>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</si>
  <si>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</si>
  <si>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</si>
  <si>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</si>
  <si>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</si>
  <si>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</si>
  <si>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</si>
  <si>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</si>
  <si>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</si>
  <si>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</si>
  <si>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</si>
  <si>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</si>
  <si>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Contratos de Prestación de Servicios</t>
  </si>
  <si>
    <t>Fortalecer el proceso de facturación mediante la puesta en funcionamiento de un Software para las distinta carteras de los distritos de adecuación de tierras administrados por la Agencia de Desarrollo Rural - ADR</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</si>
  <si>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</si>
  <si>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</si>
  <si>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</si>
  <si>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</si>
  <si>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</si>
  <si>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</si>
  <si>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Puesta en operación del  software alterno auxiliar del SIIF.</t>
  </si>
  <si>
    <t>Aplicativo alterno auxiliar del SIIF.</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</si>
  <si>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</si>
  <si>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</si>
  <si>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</si>
  <si>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</si>
  <si>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</si>
  <si>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</si>
  <si>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</si>
  <si>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</si>
  <si>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</si>
  <si>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</si>
  <si>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</si>
  <si>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</si>
  <si>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</si>
  <si>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</si>
  <si>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</si>
  <si>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</si>
  <si>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</si>
  <si>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</si>
  <si>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</si>
  <si>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</si>
  <si>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</si>
  <si>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</si>
  <si>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</si>
  <si>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</si>
  <si>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</si>
  <si>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</si>
  <si>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</si>
  <si>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</si>
  <si>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</si>
  <si>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</si>
  <si>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</si>
  <si>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</si>
  <si>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</si>
  <si>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</si>
  <si>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</si>
  <si>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</si>
  <si>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</si>
  <si>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</si>
  <si>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</si>
  <si>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</si>
  <si>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</si>
  <si>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ordenará medidas de embargo en aquellos procesos en los que por costo beneficio o por competencia temporal, es procedente ordenar medidas</t>
  </si>
  <si>
    <t>La Dirección de Adecuación de Tierras adelantará la actualización de los Registros General de Usuarios de los Distritos de Adecuación de Tierras administrados por la ADR</t>
  </si>
  <si>
    <t>Actualización Registro General de Usuarios</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</si>
  <si>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</si>
  <si>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</si>
  <si>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</si>
  <si>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</si>
  <si>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</si>
  <si>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</si>
  <si>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</si>
  <si>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</si>
  <si>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</si>
  <si>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</si>
  <si>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</si>
  <si>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</si>
  <si>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</si>
  <si>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</si>
  <si>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</si>
  <si>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</si>
  <si>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</si>
  <si>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</si>
  <si>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</si>
  <si>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</si>
  <si>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</si>
  <si>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La Oficina de Control Interno obtuvo evidencia de las versiones 6 y 7 del formato F-IMP-006, el cual fue objeto de ajuste en la vigencia 2020, así como los soportes de la socialización del formato actualizado a la UTT y de la aplicación del mismo.
La efectividad de la acción será validada con posterioridad por parte de la Oficina de Control Interno, a través de los trabajos de auditoria que se desarrollen al proceso responsable y/o a las Unidades Técnicas Territoriales.</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</si>
  <si>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</si>
  <si>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</si>
  <si>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</si>
  <si>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</si>
  <si>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</si>
  <si>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</si>
  <si>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</si>
  <si>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</si>
  <si>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</si>
  <si>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</si>
  <si>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</si>
  <si>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Obtener la aprobación de la hoja de ruta</t>
  </si>
  <si>
    <t>Realizar las acciones que sean competencia de la ADR para la obtención de la aprobación de la hoja de ruta.</t>
  </si>
  <si>
    <t>Actas de comités de depuración de cartera realizados</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</si>
  <si>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</si>
  <si>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</si>
  <si>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</si>
  <si>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</si>
  <si>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</si>
  <si>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</si>
  <si>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</si>
  <si>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</si>
  <si>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</si>
  <si>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</si>
  <si>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</si>
  <si>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</si>
  <si>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</si>
  <si>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</si>
  <si>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</si>
  <si>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</si>
  <si>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</si>
  <si>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</si>
  <si>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</si>
  <si>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</si>
  <si>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</si>
  <si>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</si>
  <si>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</si>
  <si>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</si>
  <si>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</si>
  <si>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</si>
  <si>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</si>
  <si>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</si>
  <si>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</si>
  <si>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</si>
  <si>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</si>
  <si>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</si>
  <si>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</si>
  <si>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</si>
  <si>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</si>
  <si>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</si>
  <si>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</si>
  <si>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</si>
  <si>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</si>
  <si>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</si>
  <si>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</si>
  <si>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</si>
  <si>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</si>
  <si>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</si>
  <si>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</si>
  <si>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</si>
  <si>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</si>
  <si>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</si>
  <si>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</si>
  <si>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</si>
  <si>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</si>
  <si>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</si>
  <si>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</si>
  <si>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</si>
  <si>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</si>
  <si>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2.  Presentar, el estudio técnico de rediseño institucional ante el Departamento Ministerio de Agricultura y Desarrollo Rural, Administrativo de la función pública DAFP, Ministerio de Hacienda y Crédito público MHCP y la presidencia de la república. </t>
  </si>
  <si>
    <t>Por parte del Secretario General y el Jefe de Talento Humano Presentaran el estudio técnico de rediseño institucional ante el  Ministerio de Agricultura y Desarrollo Rural, Departamento Administrativo de la función pública DAFP, Ministerio de Hacienda y Crédito público MHCP y la presidencia de la república para la aprobación.</t>
  </si>
  <si>
    <t xml:space="preserve">Estudio Técnico de rediseño organizacional </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</si>
  <si>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</si>
  <si>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</si>
  <si>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</si>
  <si>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</si>
  <si>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</si>
  <si>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</si>
  <si>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</si>
  <si>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</si>
  <si>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</si>
  <si>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</si>
  <si>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</si>
  <si>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</si>
  <si>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</si>
  <si>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</si>
  <si>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</si>
  <si>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</si>
  <si>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</si>
  <si>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</si>
  <si>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</si>
  <si>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</si>
  <si>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</si>
  <si>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</si>
  <si>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</si>
  <si>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</si>
  <si>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No se presentan avances frente a la presente acción. La misma se encuentra dentro de los términos de ejecución, por lo cual se debe continuar realizando seguimiento.</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</si>
  <si>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</si>
  <si>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</si>
  <si>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</si>
  <si>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</si>
  <si>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Es preciso resaltar que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t>
    </r>
  </si>
  <si>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Si bien se evidenció el cumplimiento de la acción propuesta, la Oficina de Control Interno considera se debe continuar con el seguimiento al presente hallazgo teniendo en cuenta que se encuentra una acción en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</si>
  <si>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</si>
  <si>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No se obtuvo evidencia de la ejecución de la acción propuesta para el presente hallazgo, no obstante, el presente hallazgo presenta acciones cuya fecha de finalización registra a 30 de noviembre de 2021. La Oficina de Control Interno considera pertinente continuar con el seguimiento del presente hallazgo.</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</si>
  <si>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</si>
  <si>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</si>
  <si>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</si>
  <si>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</si>
  <si>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</si>
  <si>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</si>
  <si>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</si>
  <si>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propuesta y ejecutada, se requiere conocer si los servicios contratados ya se encuentran en uso o la fase en la que se encuentra.</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</si>
  <si>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</si>
  <si>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</si>
  <si>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</si>
  <si>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</si>
  <si>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</si>
  <si>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</si>
  <si>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</si>
  <si>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</si>
  <si>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</si>
  <si>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</si>
  <si>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</si>
  <si>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</si>
  <si>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Dar cumplimiento al Manual de Contratación y Supervisión de la ADR en lo relacionado a los Comités de Estructuración y Evaluación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</si>
  <si>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</si>
  <si>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</si>
  <si>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</si>
  <si>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</si>
  <si>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</si>
  <si>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</si>
  <si>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</si>
  <si>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</si>
  <si>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</si>
  <si>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</si>
  <si>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</si>
  <si>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</si>
  <si>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</si>
  <si>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t xml:space="preserve">La Dirección de Asistencia Técnica allegó soporte de veintisiete (27) Planes Departamentales de Extensión Agropecuaria - PDEA, así como las ordenanzas que donde se adoptan los mismos. </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</si>
  <si>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</si>
  <si>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</si>
  <si>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si bien se cumplió la acción de mejora, se debe continuar con el seguimiento al presente hallazgo, hasta tanto se culminen en su totalidad las acciones propuestas.</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</si>
  <si>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</si>
  <si>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</si>
  <si>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</si>
  <si>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Al respecto, si bien se observó el cumplimiento de la acción, de debe validar la aplicación de los controles adoptados para verificar la efectividad de los mismos frente al hallazgo. Dicha validación se realizará a partir de las auditorías que sobre el proceso realice la Oficina de Control Interno o la Contraloría General de la República.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</si>
  <si>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</si>
  <si>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</si>
  <si>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</si>
  <si>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</si>
  <si>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t>Cumplimiento en la realización de monitorios de agua superficial en las condiciones establecidas en las Resoluciones Nos. 01146 del 1 de julio de 2020 y 1534 del 15 de septiembre de 2020 proferidas por la Autoridad Nacional de Licencias Ambientales - ANLA.</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</si>
  <si>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</si>
  <si>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</si>
  <si>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</si>
  <si>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</si>
  <si>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</si>
  <si>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</si>
  <si>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</si>
  <si>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</si>
  <si>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</si>
  <si>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</si>
  <si>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</si>
  <si>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</si>
  <si>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</si>
  <si>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</si>
  <si>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</si>
  <si>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</si>
  <si>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</si>
  <si>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</si>
  <si>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</si>
  <si>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</si>
  <si>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</si>
  <si>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</si>
  <si>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</si>
  <si>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</si>
  <si>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</si>
  <si>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</si>
  <si>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</si>
  <si>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</si>
  <si>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</si>
  <si>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</si>
  <si>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</si>
  <si>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</si>
  <si>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</si>
  <si>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</si>
  <si>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</si>
  <si>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</si>
  <si>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
- Acta de Comité de cartera No. 001 del 24/02/2021
- Acta de Comité de cartera No. 002 del 03/03/2021</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</si>
  <si>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</si>
  <si>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</si>
  <si>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</si>
  <si>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</si>
  <si>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</si>
  <si>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Realizar Mesa de Trabajo con la Entidad Financiera</t>
  </si>
  <si>
    <t>Realizar Mesa de Trabajo con la Entidad Financiera encargada del recaudo para crear instrumentos que permitan mejorar la identificación de los ingresos (consignaciones) con la participación de las UTTs, el Grupo de Cartera y Contabilidad</t>
  </si>
  <si>
    <t>La dependencia responsable de la ejecución de las acciones propuestas para el presente hallazgo no reportó avances a la fecha de la realización del presente de seguimiento.
La fecha de ejecución de la presente acción fue ampliada en sesión 03-2021 del Comité de Coordinación del Sistema de Control Interno, previa justificación presentada por los responsables de su ejecución.</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</si>
  <si>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</si>
  <si>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</si>
  <si>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</si>
  <si>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</si>
  <si>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</si>
  <si>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</si>
  <si>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</si>
  <si>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</si>
  <si>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Conciliaciones elaboradas y firmadas 
mensualmente</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</si>
  <si>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</si>
  <si>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</si>
  <si>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Elaborar un instructivo para la constitución, pago y liquidación de las reservas presupuestales </t>
  </si>
  <si>
    <t>Elaborar un formato para la constitución de las Reservas Presupuestales</t>
  </si>
  <si>
    <t>Elaborar Circular para la constitución de las Reservas presupuestales de la vigencia  2021.</t>
  </si>
  <si>
    <t xml:space="preserve">Realizar Seguimiento mensual a la ejecución presupuestal 2021 </t>
  </si>
  <si>
    <t>Elaborar y socializar  un instructivo para la constitución, pago y liquidación de las reservas presupuestales, en el cual se detalle el paso a paso para cada una de las actividades propias del rezago presupuestal.</t>
  </si>
  <si>
    <t>Elaborar un formato exclusivo para la constitución de las reservas presupuestales, el cual será un requisito indispensable para que el área de presupuesto pueda realizar los registros  en el SIIF</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</si>
  <si>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</si>
  <si>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Realizar seguimiento a la ejecución presupuestal de la vigencia 2021, en atención al artículo 13 Decreto 2364 en el Comité Directivo (Primario) con el fin de tomar las decisiones de forma oportuna, con base con los informes reportados mensualmente.</t>
  </si>
  <si>
    <t>Procedimiento elaborado, aprobado y socializado</t>
  </si>
  <si>
    <t>Formato Elaborado, aprobado y Publicado</t>
  </si>
  <si>
    <t>Circular elaborada, aprobada y publicada</t>
  </si>
  <si>
    <t>Actas de comité de manera mensual</t>
  </si>
  <si>
    <t>Secretaria General 
Oficina Planeación</t>
  </si>
  <si>
    <t>Secretaria General 
Vicepresidencia de Gestión Contractual</t>
  </si>
  <si>
    <t>Informe mensual de las comisiones pendientes de legalizar, y de las gestiones realizadas.</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</si>
  <si>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</si>
  <si>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</si>
  <si>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</si>
  <si>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La presente acción fue modificada  en sesión 03-2021 del Comité de Coordinación del Sistema de Control Interno, previa justificación presentada por los responsables de su ejecución.</t>
  </si>
  <si>
    <t>1/10</t>
  </si>
  <si>
    <t>2/10</t>
  </si>
  <si>
    <t>3/10</t>
  </si>
  <si>
    <t>4/10</t>
  </si>
  <si>
    <t>5/10</t>
  </si>
  <si>
    <t>6/10</t>
  </si>
  <si>
    <t>7/10</t>
  </si>
  <si>
    <t>8/10</t>
  </si>
  <si>
    <t>9/10</t>
  </si>
  <si>
    <t>10/10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</si>
  <si>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</si>
  <si>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</si>
  <si>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Ejecución y seguimiento de la hoja de ruta que fue aprobada por la Vicepresidencia de Integración Productiva.</t>
  </si>
  <si>
    <t>Hoja de Ruta elaborada y aprobada por la 
Vicepresidencia de Integración Productiva</t>
  </si>
  <si>
    <t>Informe semestral de ejecución de la hoja de ruta para los distritos de propiedad de la agencia emitida por la DAT y aprobada por la Vicepresidencia de Integración Productiva.</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</si>
  <si>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</si>
  <si>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</si>
  <si>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</si>
  <si>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Hallazgo No. 1 - Facturación por tasa del servicio cobrado en los Distritos de Adecuación de Tierras (DAT) administrados por la ADR. </t>
  </si>
  <si>
    <t>Hallazgo No. 1 - Facturación por tasa del servicio cobrado en los Distritos de Adecuación de Tierras (DAT) administrados por la ADR.</t>
  </si>
  <si>
    <t xml:space="preserve">Hallazgo No. 02 - Facturación por tasa del servicio cobrado en los Distritos de Adecuación de Tierras (DAT) propiedad de la ADR, administrados por las asociaciones. </t>
  </si>
  <si>
    <t>Hallazgo No. 03 Falta de identificación de la propiedad de los bienes que forman parte de los Distritos de Adecuación de Tierras.</t>
  </si>
  <si>
    <t>Hallazgo 4. Reconocimiento y revelación contable en la cuenta de Propiedad, Planta y Equipo</t>
  </si>
  <si>
    <t xml:space="preserve">Hallazgo 4 Reconocimiento y revelación contable en la cuenta de Propiedad, Planta y Equipo </t>
  </si>
  <si>
    <t xml:space="preserve">Hallazgo No. 05 - Rezago presupuestal con diferencias </t>
  </si>
  <si>
    <t xml:space="preserve">Hallazgo No. 06 - Refrendación y Justificación Reservas </t>
  </si>
  <si>
    <t>Hallazgo No. 06 - Refrendación y Justificación Reservas</t>
  </si>
  <si>
    <t>Hallazgo No. 7 - Reservas modificada el 25 enero y 9 de febrero de 2021</t>
  </si>
  <si>
    <t xml:space="preserve">Hallazgo No. 08 - Traslado de recursos de cofinanciación a encargos fiduciarios </t>
  </si>
  <si>
    <t>No se cuenta  con  mecanismos adecuados de control y verificación de los saldos  de cartera  incorporados en los Estados Financieros de la ADR.</t>
  </si>
  <si>
    <t>La ADR no cuenta con una política contable para el reconocimiento, recaudo y clasificación de ingresos por concepto de intereses.</t>
  </si>
  <si>
    <t>Se evidencia inconsistencia en la aplicación de la política contable definida por la ADR con base en la Resolución No. 0821 de 2018</t>
  </si>
  <si>
    <t>El sistema contable de la entidad no cuenta con un procedimiento, en su política contable, para el reconocimiento y revelación del ingreso facturado por los DAT de su propiedad administrados por terceros.</t>
  </si>
  <si>
    <t>No fue posible obtener evidencia contable sobre el saldo cierto de los recursos facturados, los efectivamente recaudados y del uso o destinación de estos, en los DAT administrados por las asociaciones de usuarios</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</si>
  <si>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</si>
  <si>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</si>
  <si>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La información revelada en las Notas a los Estados Financieros de la ADR no es coherente con los saldos reflejados en el cuenta de propiedad, planta y equipo</t>
  </si>
  <si>
    <t>Los terrenos de los Distritos de Adecuación de Tierras DAT de propiedad de la ADR, no están registrados contablemente.</t>
  </si>
  <si>
    <t>Constitución de reservas por encima de lo que arroja la ecuación presupuestal de compromisos menos obligaciones.</t>
  </si>
  <si>
    <t>Deficiencias en el proceso de planeación  y de seguimiento a la ejecución contractual.</t>
  </si>
  <si>
    <t>Inconsistencias en la información reportada, denotando falta de control y seguimiento e incumplimiento a lo establecido en el artículo 10 de la Ley 2063 de 2020</t>
  </si>
  <si>
    <t xml:space="preserve">La  CGR manifiesta que la ADR no da cumplimiento a lo establecido en el art 57 del decreto 2411 de 2019, por el cual se liquida el Presupuesto General de la Nación </t>
  </si>
  <si>
    <t>Actualizar el procedimiento "Administración,  Operación  conservación de los  Distritos de Adecuación de Tierras" en lo concerniente al RGU y su seguimiento y control.</t>
  </si>
  <si>
    <t>Se procederá con la actualización y socialización del Procedimiento.</t>
  </si>
  <si>
    <t>Actualizar el procedimiento de ingresos.</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</si>
  <si>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</si>
  <si>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</si>
  <si>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</si>
  <si>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</si>
  <si>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Incorporación de la Información de los DAT administrados por las asociaciones de usuarios en los Estados Financieros de la ADR</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</si>
  <si>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</si>
  <si>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</si>
  <si>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</si>
  <si>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</si>
  <si>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</si>
  <si>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</si>
  <si>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Realizar una revisión 
del modelo de ejecución directa</t>
  </si>
  <si>
    <t>Mesas de trabajo con las 
dependencias de la entidad que tienen relación con el modelo de ejecución directa</t>
  </si>
  <si>
    <t>Implementar las conclusiones de las mesas de trabajo realizadas para la revisión del modelo</t>
  </si>
  <si>
    <t>Informe detallado que relacione los ajustes de la revisión efectuada.</t>
  </si>
  <si>
    <t>Notas a los Estados Financieros semestrales</t>
  </si>
  <si>
    <t>Informe que de cuenta de las gestiones adelantadas emitido por la Dirección avalado por la Vicepresidencia de Integración de manera cuatrimestral.</t>
  </si>
  <si>
    <t>Conciliaciones elaboradas y firmadas de manera semestral</t>
  </si>
  <si>
    <t>Procedimiento Elaborado y socializado</t>
  </si>
  <si>
    <t>Estados Financieros actualizados emitidos
semestralmente.</t>
  </si>
  <si>
    <t>Notas a los Estados Financieros emitidos
semestralmente.</t>
  </si>
  <si>
    <t>Informe de ejecución anual del cronograma
 para los distritos de propiedad de la agencia emitido por la DAT</t>
  </si>
  <si>
    <t xml:space="preserve"> 
Estudios Previos que contengan la condición especial
</t>
  </si>
  <si>
    <t>Actas de mesas de trabajo realizadas</t>
  </si>
  <si>
    <t>Informe suscrito por la Vicepresidencia de Integración Productiva</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</si>
  <si>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</si>
  <si>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</si>
  <si>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presente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hallazgo, a la espera de analizar los resultados de las nuevas acciones de mejoramiento propuestas para los hallazgos reiterativos, verificando se las mismas son tendientes a subsanar dicha situación.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</si>
  <si>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</si>
  <si>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</si>
  <si>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</si>
  <si>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</si>
  <si>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</si>
  <si>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</si>
  <si>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a la fecha registran aún a nombre de INCODER.</t>
  </si>
  <si>
    <t>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</si>
  <si>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t>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</si>
  <si>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t>No se obtuvo evidencia de la ejecución de la acción propuesta para el presente hallazgo, no obstante, el presente hallazgo presenta acciones cuya fecha de finalización registra a 15 de enero de 2022. La Oficina de Control Interno considera pertinente continuar con el seguimiento del presente hallazgo.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</si>
  <si>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</si>
  <si>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</si>
  <si>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y PAREL-ACUI-002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</si>
  <si>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PAREL-ACUI-002 y PDR-PESCA-015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
</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</si>
  <si>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</si>
  <si>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</si>
  <si>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Secretaría General - Dirección Financiera</t>
  </si>
  <si>
    <t>Vicepresidencia de Gestión Contractual 
Oficina de Planeación
Secretaría General</t>
  </si>
  <si>
    <t xml:space="preserve">Vicepresidencia de Gestión Contractual 
</t>
  </si>
  <si>
    <t xml:space="preserve">Vicepresidencia de Integración Productiva - Dirección  de Adecuación de Tierras </t>
  </si>
  <si>
    <t xml:space="preserve">Secretaría General - Dirección Financiera
Vicepresidencia de Integración Productiva - Dirección  de Adecuación de Tierras  </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</si>
  <si>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</si>
  <si>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</si>
  <si>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</si>
  <si>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diciembre de 2023.</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</si>
  <si>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03-2021 del Comité de Coordinación del Sistema de Control Interno, previa justificación presentada por los responsables de su ejecución, por las razones expuestas por los responsables de la ejecución de la acción, en cuanto a que se depende de un tercero la ejecución total de la acción, por lo cual se debe continuar con el seguimiento a la misma.</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</si>
  <si>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</si>
  <si>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</si>
  <si>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</si>
  <si>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</si>
  <si>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</si>
  <si>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</si>
  <si>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</si>
  <si>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</si>
  <si>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</si>
  <si>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Falta  de  una  efectiva  y oportuna gestión por parte de las entidades  responsables de La ejecución del proyecto,  con  el  fin de  garantizar  su  financiación  y  continuidad;  afectando   el objetivo  final  del  mismo</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</si>
  <si>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</si>
  <si>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</si>
  <si>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</si>
  <si>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</si>
  <si>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</si>
  <si>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</si>
  <si>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</si>
  <si>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</si>
  <si>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</si>
  <si>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</si>
  <si>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</si>
  <si>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</si>
  <si>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</si>
  <si>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</si>
  <si>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</si>
  <si>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</si>
  <si>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</si>
  <si>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así como a la acción de mejoramiento adicional propuesta para el presente hallazgo.</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</si>
  <si>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</si>
  <si>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</si>
  <si>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</si>
  <si>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</si>
  <si>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Adicionalmente se elaboró dos (2) informes por parte de la Dirección Acceso a Activos Productivos de la Vicepresidencia de Integración Productiva (un con corte  a 29 de diciembre de 2020 y el otro en lo que respecta al primer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abril de 2021, se contaba con 51 proyectos, de los cuales seis (6) ya cuentan con el formato de cierre financiero (formato F21), lo cual fue corroborado por esta Oficina, ocho (8) están pendientes del informe de cierre financiero.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</si>
  <si>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</si>
  <si>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
La fecha de ejecución de la presente acción fue ampliada en sesión 03-2021 del Comité de Coordinación del Sistema de Control Interno, previa justificación presentada por los responsables de su ejecución.</t>
  </si>
  <si>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</si>
  <si>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</si>
  <si>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</si>
  <si>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</si>
  <si>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</si>
  <si>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</si>
  <si>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Incluir dentro del procedimiento de ingresos la política para el reconocimiento, recaudo y clasificación de ingresos por concepto de intereses.</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</si>
  <si>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</si>
  <si>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Construcción de la hoja de ruta  para determinar la identificación física y jurídica de los predios, actualización base de datos de usuarios, inventarios de predios, uso de los bienes y reconocimiento contable.</t>
  </si>
  <si>
    <r>
      <t xml:space="preserve">No se evidencia un procedimiento para el seguimiento y control a las bases de datos de usuarios y predios que integran cada </t>
    </r>
    <r>
      <rPr>
        <sz val="8"/>
        <rFont val="Calibri"/>
        <family val="2"/>
      </rPr>
      <t>unidad de explotación agropecuaria, DAT, respecto a la seguridad y actualización de los datos registrados.</t>
    </r>
  </si>
  <si>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</si>
  <si>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</si>
  <si>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Hallazgos cerrados en Informe de Seguimiento con corte a 30 de junio de 2021 (OCI-2021-016)</t>
  </si>
  <si>
    <t>Hallazgos cerrados en Informe de Seguimiento con corte a 31 de diciembre de 2020 (OCI-2021-004)</t>
  </si>
  <si>
    <t>INCIDENCIA</t>
  </si>
  <si>
    <t>Hallazgo Administrativo, Con Incidencia Disciplinaria y Fiscal</t>
  </si>
  <si>
    <t>Hallazgo Administrativo, Con Incidencia Disciplinaria</t>
  </si>
  <si>
    <t>Hallazgo Administrativo</t>
  </si>
  <si>
    <t>Hallazgo Administrativo, Con Incidencia Disciplinaria y Penal</t>
  </si>
  <si>
    <t>Hallazgo Administrativo, Con Incidencia Disciplinaria e Indagación Preliminar</t>
  </si>
  <si>
    <t>Hallazgo Administrativo, Con Incidencia Disciplinaria, Fiscal y Penal</t>
  </si>
  <si>
    <t>Hallazgo Administrativo, Con Incidencia Disciplinaria y Otra Incidencia</t>
  </si>
  <si>
    <t>Hallazgo Administrativo, Con Incidencia Disciplinaria y Penal e Indagación Preliminar</t>
  </si>
  <si>
    <t>Hallazgo Administrativo con Indagación Preliminar</t>
  </si>
  <si>
    <t>Pese a que la entrega fue efectiva, los resultados no se ha podido obtener ya que ADR no ha cumplido con el proceso de instalación se tiene pendiente de realizar tanto la instalación como el acompañamiento del uso apropiado de los tanques tina</t>
  </si>
  <si>
    <t>ESPECIAL PIDAR NARIÑO</t>
  </si>
  <si>
    <t xml:space="preserve">Elaboración conjunta con la organización del cronograma de actividades para ejecución en cada uno de los predios de los beneficiarios del PIDAR </t>
  </si>
  <si>
    <t xml:space="preserve">Ejecución del cronograma de actividades en cada uno de los predios de los beneficiarios del PIDAR </t>
  </si>
  <si>
    <t>Seguimiento al cumplimiento del cronograma establecido para la instalación de los tanques tina y la capacitación para el uso efectivo de los equipos</t>
  </si>
  <si>
    <t>Efectuar 12 visitas aleatorias  por parte de la supervisión y apoyo del nivel central al seguimiento para verificación en campo de las actividades ejecutadas</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</si>
  <si>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</si>
  <si>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</si>
  <si>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Mesas de trabajo del equipo de ejecución directa de la DAAP y la VIP   para revisar, ajustar y presentar para aprobación el formato elaborado</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</si>
  <si>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</si>
  <si>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</si>
  <si>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Actualización conjunta con el cooperante FAO del Plan Operativo de Actividades de actividades para ejecución del PIDAR</t>
  </si>
  <si>
    <t xml:space="preserve">Ejecución del Plan Operativo  de actividades del PIDAR </t>
  </si>
  <si>
    <t>Realizar al menos 2 visitas a los predios de los beneficiarios para hacer seguimiento a la implementación</t>
  </si>
  <si>
    <t>Seguimiento al cumplimiento del Plan Operativo de Actividades Actualizado</t>
  </si>
  <si>
    <t>Revisión mensual conjunta en el marco del CTGL  y Comité de Gestión con Cooperante FAO</t>
  </si>
  <si>
    <t>Pronunciamiento ante la UNODC por parte del supervisor de convenio sobre  la inclusión de la cláusula en los memorandos de acuerdo sobre el uso que se debe de dar a los rendimientos financieros que se generen</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</si>
  <si>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</si>
  <si>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</si>
  <si>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</si>
  <si>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</si>
  <si>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</si>
  <si>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</si>
  <si>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En la revisión de extractos bancarios de junio de 2020 - abril de 2021 presenta un saldo con corte a 30 de abril, por valor de $1.236.784.331.05 y se presentan rendimientos financieros por valor de $87.565.57</t>
  </si>
  <si>
    <t xml:space="preserve">Falta revisar soportes documentales antes de ser subidos en  la herramienta Share point, desconocimiento de las normas generales de gestión documental y reconocer la importancia del repositorio documental, para el seguimiento de los PIDAR </t>
  </si>
  <si>
    <t xml:space="preserve">Formato de visita que incluye el  registro fotográfico establecido por la organización y firmado por el  profesional de asistencia técnica, el beneficiario y el Representante Legal de la organización </t>
  </si>
  <si>
    <t>Acta mensual  de reunión del CGTL  que contiene los Informes con sus respectivos soportes (Actas de visitas) firmados y avalados por la supervisión del PIDAR</t>
  </si>
  <si>
    <t>Informe Comisión</t>
  </si>
  <si>
    <t xml:space="preserve"> Formatos F-IMP-006  ajustado, aprobado y cargado en aplicativo Isolucion </t>
  </si>
  <si>
    <t xml:space="preserve">Procedimiento PR-IMP-002 ajustado en general y puntualmente en el numeral "Desarrollo", aprobado y cargado en el  aplicativo isolucion </t>
  </si>
  <si>
    <t>Listado de asistencia a la  capacitación</t>
  </si>
  <si>
    <t>Plan Operativo de Actividades actualizado</t>
  </si>
  <si>
    <t>Formato de seguimiento a la implementación (F-IMP-010) que incluye el  registro fotográfico,  y el informe de comisión</t>
  </si>
  <si>
    <t>Informe emitido por la Vicepresidencia de Proyectos que indique las mesas de trabajo desarrolladas, las conclusiones obtenidas y las acciones implementadas entorno a las conclusiones determinadas</t>
  </si>
  <si>
    <t>Acta de reunión que contiene los soportes de cumplimiento (Actas de entrega)</t>
  </si>
  <si>
    <t xml:space="preserve"> Acta de reunión por UTT de la mesa documental</t>
  </si>
  <si>
    <t>Oficina de Planeación
Secretaría General</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</si>
  <si>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Si bien se ha avanzado frente a la acción propuesta (estudios y diseños actualizados), es de tener presente que el objetivo final es contar con estos instrumentos / documentos, por lo cual se debe continuar con el seguimiento a la presente acción, la cual se encuentra dentro de términos de ejecución.</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</si>
  <si>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</si>
  <si>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r>
  </si>
  <si>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</si>
  <si>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11). CGR-CDSA N° 913</t>
  </si>
  <si>
    <t>12). CGR-CDSA N° 917</t>
  </si>
  <si>
    <t>Hallazgo Seguimiento Derecho de petición</t>
  </si>
  <si>
    <t>2019-2020</t>
  </si>
  <si>
    <t>13.) Especial Derecho de Petición</t>
  </si>
  <si>
    <t>Mesas trimestrales de seguimiento con cada UTT para verificar el cumplimiento de las obligaciones como apoyo a supervisión territorial</t>
  </si>
  <si>
    <t>Oficio dirigido al cooperante</t>
  </si>
  <si>
    <t>Acta de mesa de trabajo  por UTT</t>
  </si>
  <si>
    <t>Informe bimestral de los apoyos a la supervisión remitido al supervisor en el que se indique la labor desarrollada, las debilidades encontradas y los posibles correctivos</t>
  </si>
  <si>
    <t>Acta de mesa de trabajo  por UTT, que evidencie el avance y los ajustes realizados en el trimestre.</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</si>
  <si>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</si>
  <si>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</si>
  <si>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Necesidades y requerimientos técnicos no previstas en la estructuración de los PIDAR</t>
  </si>
  <si>
    <t>1/7</t>
  </si>
  <si>
    <t>2/7</t>
  </si>
  <si>
    <t>3/7</t>
  </si>
  <si>
    <t>4/7</t>
  </si>
  <si>
    <t>5/7</t>
  </si>
  <si>
    <t>6/7</t>
  </si>
  <si>
    <t>7/7</t>
  </si>
  <si>
    <t>Realizar diagnóstico frente al estado actual de los PIDAR auditados</t>
  </si>
  <si>
    <t>Realizar plan de acción de conformidad con lo establecido en el diagnóstico</t>
  </si>
  <si>
    <t>Elaborar el plan de acción cada uno de los 11 PIDAR auditados por la CGR con (Resoluciones 255/2020; 257/2020; 373/2020; 822/2019; 821/2019; 464/2019; 463/2019; 458/2019;  880/2019; 997/2019; 806/2019), por parte de los apoyos a la supervisión, supervisores, equipo técnico y UTT</t>
  </si>
  <si>
    <t>Realizar el seguimiento al plan de acción definido en el diagnóstico de los PIDAR auditados</t>
  </si>
  <si>
    <t>Realizar dos seguimientos al plan de acción por UTT, por parte de los apoyos a la supervisión, supervisores, equipo técnico y UTT</t>
  </si>
  <si>
    <t>Culminar la ejecución de los 11 PIDAR auditados</t>
  </si>
  <si>
    <t>Elaborar el respectivo documento que certifique la culminación de la ejecución de los PIDAR auditados</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</si>
  <si>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</si>
  <si>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</si>
  <si>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</si>
  <si>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</si>
  <si>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</si>
  <si>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</si>
  <si>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t>Acta de reunión por cada UTT que tiene a cargo los PIDAR</t>
  </si>
  <si>
    <t>Plan de acción por cada UTT que tiene a cargo los PIDAR</t>
  </si>
  <si>
    <t>Informes de cierre de los 11 PIDAR auditados</t>
  </si>
  <si>
    <t>Acta de reunión mensual por modalidad de ejecución</t>
  </si>
  <si>
    <t>Avaluó de la estructura y maquinaria del distritos  de riego de Tesalia paicol</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</si>
  <si>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</si>
  <si>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</si>
  <si>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</si>
  <si>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</si>
  <si>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</si>
  <si>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</si>
  <si>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Respuesta oficializada y/o documento de términos de referencia emitidos por la Autoridad Ambiental</t>
  </si>
  <si>
    <t>Solicitud de información del estado actual del Distrito en términos ambientales y Capacitación para socializar términos de referencia para la formulación de PUEAA</t>
  </si>
  <si>
    <t>Mesa de trabajo y/o documento de avance en la formulación del PUEAA</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</si>
  <si>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</si>
  <si>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</si>
  <si>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</si>
  <si>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</si>
  <si>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indiquen los procesos de obra y los respectivos  diagnostico </t>
  </si>
  <si>
    <t xml:space="preserve"> Un informe escrito por el líder de la DAT en el que se indique la validación realizada durante la vigencia 2022 por el grupo de pre inversión de la Dirección de adecuación de tierras en cada uno de sus componentes</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</si>
  <si>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</si>
  <si>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</si>
  <si>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</si>
  <si>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</si>
  <si>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</si>
  <si>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</si>
  <si>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</si>
  <si>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</si>
  <si>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</si>
  <si>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</si>
  <si>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</si>
  <si>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</si>
  <si>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</si>
  <si>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</si>
  <si>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</si>
  <si>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</si>
  <si>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</si>
  <si>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</si>
  <si>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propuesto. Respecto a la Efectividad, se considera pertinente al inicio de la vigencia 2022, soportar que la facturación se emitió en los tiempos establecidos normativamente.</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</si>
  <si>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</si>
  <si>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La Oficina de Control Interno observó que en el Sistema Integrado de Gestión (Isolucion) el 29 de noviembre de 2021 se aprobó la versión 3 del procedimiento PR-FIN-003 "Ingresos", el cual, en el numeral 6 "Desarrollo", en la actividad 7 "Realizar la imputación de los documentos de recaudo por clasificar", se estableció que:
"Para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
La oficina de Control Interno considera se dio complimiento a la acción; no obstante, su efectividad se verá reflejada en la correcta aplicación del procedimiento mencionado.</t>
  </si>
  <si>
    <t>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</si>
  <si>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</si>
  <si>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</si>
  <si>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</si>
  <si>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t xml:space="preserve">14). CGR-CDSA N° 923 </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</si>
  <si>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</si>
  <si>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</si>
  <si>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</si>
  <si>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</si>
  <si>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</si>
  <si>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</si>
  <si>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t>La oficina de control Interno obtuvo como evidencia 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</si>
  <si>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</si>
  <si>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</si>
  <si>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</si>
  <si>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</si>
  <si>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</si>
  <si>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</si>
  <si>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</si>
  <si>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</si>
  <si>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</si>
  <si>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</si>
  <si>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</si>
  <si>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</si>
  <si>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</si>
  <si>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</si>
  <si>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</si>
  <si>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</si>
  <si>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No obstante lo anterior, esta oficina considera pertinente que la efectividad se valide a través de las acciones de mejora que se tomarán a raíz de la auditoría realizada por la CGR en 2021 frente a los Distritos d e Adecuación de Tierras de Pequeña y mediana escala.</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</si>
  <si>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t>
  </si>
  <si>
    <t>Si bien se observó la emisión de seis (6) comunicados emitidos por la Vicepresidencia de integración Productiva con destino a corporaciones ambientales, con el objetivo de requerir los términos de referencia para la elaboración de los Programas de uso Eficiente y Ahorro del Agua - PUEAA para los Distritos de Adecuación de Tierras pequeña y mediana escala, se debe tener presente que la meta se enmarca en  obtener la Respuesta oficializada y/o documento de términos de referencia emitidos por la Autoridad Ambiental.
Por lo anterior, esta Oficina continuará con el seguimiento a la presente acción, precisando que la misma se encuentra dentro de los términos de ejecución, resaltando que el plan de mejoramiento del presente hallazgo  fue objeto de modificación con la incorporación de nuevas acciones,  lo cual fue aprobado en sesión 05-2021 del Comité de Coordinación del Sistema de Control Interno, previa justificación presentada por los responsables de su ejecución.</t>
  </si>
  <si>
    <t xml:space="preserve">La Oficina de Control Interno evidenció que se avanzó con la solicitud de información en materia ambiental para realizar acompañamiento en la formulación de los PUEAA, no obstante, la unidad de medida de la acción indica también la realización de capacitaciones de los términos de referencia para la formulación de estos programas, por lo cual se considera que se ha avanzado en un 50% de la acción.
Aunado a esto se considera relevante contar con la información solicitada a estos Distritos, que permita determinar el proceso a seguir frente a cada uno de estos distritos para la formulación del PUEAA.
Por lo anterior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</si>
  <si>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</si>
  <si>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</si>
  <si>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</si>
  <si>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</si>
  <si>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</si>
  <si>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</si>
  <si>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</si>
  <si>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</si>
  <si>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</si>
  <si>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</si>
  <si>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</si>
  <si>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</si>
  <si>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</si>
  <si>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Si bien se cumple con la meta de la acción de mejora, se considera necesario validar los efectos generados a partir de las acciones realizadas y en caso de ser positivos mantener la realización de esta actividad.</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</si>
  <si>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</si>
  <si>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</si>
  <si>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</si>
  <si>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</si>
  <si>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realizó una inspección a los soportes aportados para la presente acción, evidenciando que  treinta y seis (36)   de ellos sustentan el cumplimiento de la acción, evidenciando un avance del 100%.
Por otra parte, En términos generales es necesario buscar validar la efectividad a través de controles relacionados con el seguimiento y control de la supervisión para los pagos, de acuerdo con lo establecido contractualmente o justificación de lo acontecido frente al hallazgo a partir de lo ejecutado.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</si>
  <si>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</si>
  <si>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</si>
  <si>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 acción propuesta.</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</si>
  <si>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Juridica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</si>
  <si>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Vicepresidencia de integración Productiva informó que "se avanzó en la estructuración del documento, entre las áreas de adecuación de tierras, Dirección de Participación y Asociatividad y Dirección de Asistencia Técnica", aclarando que el documento esta pendiente de ser aprobado, ya que requiere de la revisión otras dependencias de la ADR, dados los temas que contiene y la finalidad del mismo en cumplimiento de la finalidad del CONPES 3926</t>
  </si>
  <si>
    <t>La Oficina de Control Interno obtuvo como evidencia el documento en borrador denominado "PROGRAMA DE FORTALECIMIENTO Y ACOMPAÑAMIENTO PARA ASOCIACIONES DE USUARIOS DE DISTRITOS DE ADECUACIÓN DE TIERRAS – PFA ASODAT", si bien, el mismo corresponde a lo propuesto como acción de mejora, se debe precisar que el mismo aún no es una versión final como se dispuso en la Unidad de Medida, por lo cual, si bien se observó avances en cuanto a la acción, hasta tanto no se tenga la versión final aprobada por la instancia correspondiente, no se puede dar la acción como cumplida.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</si>
  <si>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</si>
  <si>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</si>
  <si>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</si>
  <si>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</si>
  <si>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</si>
  <si>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De otra parte, si bien los soportes aportados son un avance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</si>
  <si>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</si>
  <si>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</si>
  <si>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dependencia responsable de la ejecución de esta acción manifestó que existía un informe de avance de la implementación del sistema de facturación, recaudo y cartera, en el cual se reporta avance del 70%. , no obstante no se allegó soporte sobre dicha afirmación.</t>
  </si>
  <si>
    <t xml:space="preserve">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t>
  </si>
  <si>
    <r>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t>
    </r>
    <r>
      <rPr>
        <sz val="8"/>
        <color rgb="FFFF0000"/>
        <rFont val="Calibri"/>
        <family val="2"/>
        <scheme val="minor"/>
      </rPr>
      <t/>
    </r>
  </si>
  <si>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</si>
  <si>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</si>
  <si>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No se observó las conciliaciones de octubre 2020 y de marzo de 2021.
De otra parte es preciso señalar que se deben allegar los informes que presenta cartera a financiera (Informe mensual de recaudo de cartera), así como el comprobante de conciliación de recaudo, para complementar lo propuesto en la acción. 
Además se considera que se debe complementar o aclarar sobre las conciliaciones de cartera por concepto de tarifas y transferencias que hacen falta y/o el motivo por el cual se indicó no se reportó identificación de partidas.
Se concede porcentaje de avance del 100% por cuanto las actas de conciliación por concepto de recuperación de la inversión superan la meta propuesta, no obstante, si la acción se considera aporta al proceso, se considera procedente continuar aportando las actas de conciliaciones que se sigan emitiendo, especialmente por concepto de tarifas y transferencias, así como los soportes de los informes mensuales de recaudo de cartera y comprobantes de contabilización de recaudo de cada conciliación realizada.</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</si>
  <si>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</si>
  <si>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</si>
  <si>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t xml:space="preserve">La vicepresidencia de Integración Productiva manifestó que se remitió informe de avance de la implementación del sistema de facturación, recaudo y cartera, en el cual se reporta avance del 70%, la OTI esta manifestando que hasta el primer trimestre del próximo año se tendría el aplicativo funcionando </t>
  </si>
  <si>
    <t>Realizar el avaluó del distrito de riego de Tesalia Paicol</t>
  </si>
  <si>
    <t>Documento técnico y aprobado que contiene el avaluó del distrito de Tesalia Paicol.</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</si>
  <si>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</si>
  <si>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</si>
  <si>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</si>
  <si>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r>
      <t xml:space="preserve">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Los formatos adelantados  en estas actividades se encuentran alojadas en el Share Point de la entidad y en los servidores de la OTI: Link de descarga con la información del proyecto "Actualización RGU". </t>
    </r>
    <r>
      <rPr>
        <u/>
        <sz val="8"/>
        <rFont val="Calibri"/>
        <family val="2"/>
        <scheme val="minor"/>
      </rPr>
      <t>https://1drv.ms/u/s!As1p1jzP7rukxA0eD-tRqbOwd7yG?e=ovxSZZ</t>
    </r>
    <r>
      <rPr>
        <sz val="8"/>
        <rFont val="Calibri"/>
        <family val="2"/>
        <scheme val="minor"/>
      </rPr>
      <t xml:space="preserve">.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</si>
  <si>
    <t>De primera mano es preciso señalar que no fue posible acceder al link referenciado en el avance, donde reposa la información del proyecto, respecto a los avances en la Actualización del RGU.
No obstante lo anterior, su bien estas actividades se enmarcan en el objetivo final de la acción, respecto a la actualización del RGU de los distritos de ADT de Montería Mocaría y la Doctrina, hasta no contar con dichos Registros actualizados, no es posible conceder porcentajes de avance.
La Oficina de Control Interno continuará realizando seguimiento a la presente acción, la cual se encuentra dentro de los términos de ejecución.</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</si>
  <si>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</si>
  <si>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</si>
  <si>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</si>
  <si>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 y se debe continuar con el seguimiento al hallazgo, hasta tanto se cumplan la totalidad de acciones propuestas y se valide su efectividad.+</t>
  </si>
  <si>
    <r>
      <t xml:space="preserve">No reconocimiento de ingresos en el </t>
    </r>
    <r>
      <rPr>
        <i/>
        <sz val="8"/>
        <rFont val="Calibri"/>
        <family val="2"/>
      </rPr>
      <t>DAT Valle de Segundo</t>
    </r>
  </si>
  <si>
    <t>Revelar en las Notas a los Estados Financieros información correspondiente al DAT del Valle del Segundo</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</si>
  <si>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</si>
  <si>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 reconocimiento de ingresos en el DAT Valle de Segundo</t>
  </si>
  <si>
    <t>Determinar e implementar el cobro de los servicios para los usuarios del Distrito de Valle de Segundo.</t>
  </si>
  <si>
    <t>Adelantar las diferentes gestiones técnicas, administrativas y jurídicas  tendientes a realizar el reconocimiento de los ingresos en el Distrito de Valle de Segundo.</t>
  </si>
  <si>
    <t>El procedimiento PR-FIN-003 "Ingresos" se actualizó en su versión 3 el 29 de noviembre de 2021 (disponible en Isolucion), en el cual se hizo énfasis en inclusión de actividades para el manejo de los intereses de mora</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</si>
  <si>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</si>
  <si>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</si>
  <si>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</si>
  <si>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</si>
  <si>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</si>
  <si>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</si>
  <si>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</si>
  <si>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Visitas a los predios de beneficiarios para efectuar la Instalación de los tanques tina y brindar la capacitación para su buen uso, realizadas por los profesionales de asistencia técnica</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</si>
  <si>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</si>
  <si>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</si>
  <si>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 xml:space="preserve">Revisión mensual en CGTL conjunta con supervisión UTT y organización del informe técnico de visitas, elaboradas por los profesionales de asistencia técnica de la organización </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</si>
  <si>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</si>
  <si>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</si>
  <si>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</si>
  <si>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</si>
  <si>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</si>
  <si>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</si>
  <si>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Mesa de trabajo en la que se actualiza Plan Operativo de Actividades</t>
  </si>
  <si>
    <t>La Oficina de Control Interno obtuvo como evidencia el 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t>
  </si>
  <si>
    <t xml:space="preserve">Revisar el procedimiento de seguimiento y control a los PIDAR, e implementar las conclusiones de la revisión </t>
  </si>
  <si>
    <t>Realizar mesas de trabajo para revisar  el procedimiento de seguimiento y control a los PIDAR,  determinando las conclusiones obtenidas en la mesas de trabajo e implementándolas.</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</si>
  <si>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</si>
  <si>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</si>
  <si>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 xml:space="preserve">Un oficio dirigido a la UNOD por parte del supervisor del convenio de cooperación </t>
  </si>
  <si>
    <t>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Si bien lo anterior sustenta el cumplimiento de la acción. se hace necesario comprobar que la UNODC haya acatado la solicitud y los memorandos suscritos a partir del 14 de diciembre de 2021 contemplen esta condición.</t>
  </si>
  <si>
    <t>Gestión Documental la entidad subsanó parte de la observación sin embrago, en el proceso de auditoría se observó que esto fue insuficiente, por cuanto no se realizó un barrido general a todos los documentos cargados al aplicativo SharePoint</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</si>
  <si>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</si>
  <si>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</si>
  <si>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</si>
  <si>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</si>
  <si>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del cooperante en las responsabilidades y obligaciones que le asisten para la ejecución del convenio</t>
  </si>
  <si>
    <t>Fortalecer el seguimiento de las responsabilidades y obligaciones de los cooperantes en virtud de la ejecución del convenio de cooperación</t>
  </si>
  <si>
    <t>Solicitar al cooperante realizar el control de los memorandos de acuerdos, otros contratos y actividades que lleven a la ejecución de los PIDAR, requiriéndole el establecimiento de puntos de control y acceso a la información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</si>
  <si>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</si>
  <si>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Debilidad  por parte de los apoyos a la supervisión territorial,  en la diligenciamiento y cargue de los soportes relacionados  con la entrega de  bienes y servicios bajo los parámetros del procedimiento en la herramienta SharePoint</t>
  </si>
  <si>
    <t>Fortalecimiento  de expedientes,  cargue de información al repositorio SharePoint y la verificación documental, en el marco del apoyo a la supervisión</t>
  </si>
  <si>
    <t>Envío de 2 memorando de parte del supervisor del convenio a los apoyos a la supervisión, estableciendo lineamientos y recordando las responsabilidades  y obligaciones que les asiste en el ejercicio de su actividad</t>
  </si>
  <si>
    <t xml:space="preserve">Fortalecimiento  de expedientes,  cargue de información al repositorio SharePoint y la verificación documental   </t>
  </si>
  <si>
    <t>Mesa de trabajo con la Unidades Técnicas Territoriales en donde se realicen jornadas de inducción de cargue de información al repositorio SharePoint, de acuerdo al Procedimiento e instructivo guía. Verificación mensual por parte de la Dirección de Acceso a Activos productivos.</t>
  </si>
  <si>
    <t>Revisión periódica aleatoria de la
información cargada.</t>
  </si>
  <si>
    <t xml:space="preserve">Los apoyos a la supervisión del nivel central realizarán bimensualmente un revisión aleatoria de la información cargada en el aplicativo. </t>
  </si>
  <si>
    <t xml:space="preserve">Ajuste de expedientes,  cargue de información al repositorio SharePoint y la verificación documental   </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</si>
  <si>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</si>
  <si>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r>
      <t xml:space="preserve">La Oficina de Control Interno observó que la Vicepresidencia de Proyectos, a través de la Dirección de Seguimiento y Control ha realizado múltiples mesas de trabajo al interior de la dependencia, así como con la participación de otras áreas involucradas con la situación que se busca corregir del hallazgo de la CGR, con las cuales se busca dar cumplimiento a la acción de mejoramiento, tales como la definición de un cronograma de actividades, realización de mesas de trabajo, indagación de experiencias similares de otras entidades, definición de roles, entre otras. No obstante, es de recalcar que la Unidad de Medida propuesta para esta acción figura como </t>
    </r>
    <r>
      <rPr>
        <u/>
        <sz val="8"/>
        <rFont val="Calibri"/>
        <family val="2"/>
        <scheme val="minor"/>
      </rPr>
      <t>"un documento que contemple un alcance integral del acompañamiento de los PIDAR para someterlo a aprobación de la instancia correspondiente"</t>
    </r>
    <r>
      <rPr>
        <sz val="8"/>
        <rFont val="Calibri"/>
        <family val="2"/>
        <scheme val="minor"/>
      </rPr>
      <t>, por lo cual el avance sobre la acción de mejoramiento estará ligado a contar con este documento y su presentación para aprobación, así como la efectividad frente al hallazgo, dependerá de lo que se consigne en el documento y las medidas que al respecto tome la Entidad.
Por último, y teniendo en cuenta que la acción deberá quedar ejecutada en su totalidad al 31 de diciembre de 2021,  la Oficina de Control Interno considera pertinente se inicien con las actividades correspondientes que permitan finiquitar los detalles finales y presentar el documento a las instancias correspondientes (considerando esta como la Alta Dirección), con anterioridad a la fecha de finalización de la acción, para definir acciones a seguir.
Respecto al presente hallazgo es preciso señalar que la Vicepresidencia de Proyectos planteó la necesidad de modificar la acción de mejoramiento inicialmente propuesta, toda vez que se llevó a cabo un análisis sobre la viabilidad de su ejecución encontrando que se requerían ejecutar otro tipo de actividades previo a definir la manera más efectiva de prevenir los riesgos planteados por la CGR y así subsanar el hallazgo. Es  preciso indicar que la aprobación de la modificación de estas acciones de mejoramiento se hizo efectiva en sesiones del comité de coordinación del sistema de control interno.</t>
    </r>
  </si>
  <si>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</si>
  <si>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</si>
  <si>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</si>
  <si>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</si>
  <si>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</si>
  <si>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</si>
  <si>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 procedimiento vigente (PR-ADT-003 Versión 3) fue estructurado para la actividad de inversión en distritos de adecuación de tierras, presentando debilidades en las actividades inherentes a recuperación de la inversión</t>
  </si>
  <si>
    <t>Falta de consolidación de la documentación y de la información de recuperación de la inversión en las obras ejecutadas en distritos de adecuación de tierras</t>
  </si>
  <si>
    <t>Ineficiencia en el cobro , recaudo, seguimiento registro y Control de la Cartera.</t>
  </si>
  <si>
    <t>Situación que permite concluir que la gestión de recaudo, seguimiento, control y registro de la cartera por concepto de TARIFAS es ineficiente; gestión antieconómica que genera riesgo de pérdida de recursos por la carencia de mecanismos de control efectivos.</t>
  </si>
  <si>
    <t>Ineficiencia en el cobro, recaudo seguimiento registro y Control de la Cartera.</t>
  </si>
  <si>
    <t>Ineficiencia en el cobro, recaudo seguimiento registro y Control de la Cartera</t>
  </si>
  <si>
    <t>Incertidumbre por la falta de soportes y de gestión oportuna para hacer las actividades de recuperación y recaudo de la cartera de Recuperación de la Inversión</t>
  </si>
  <si>
    <t>La gestión de Cobro de la Cartera de la Recuperación de la Inversión es ineficaz aunada la ausencia de mecanismos de control, seguimiento y monitoreo de la cartera.</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</si>
  <si>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</si>
  <si>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</si>
  <si>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Inversiones en distritos de pequeña escala </t>
  </si>
  <si>
    <t>Inversiones por setecientos veinticuatro millones ciento sesenta y un mil doscientos cuarenta y cuatro pesos ($724.161.244) a 28 distritos de pequeña escala, los cuales, según la ADR, no funcionan</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</si>
  <si>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</si>
  <si>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</si>
  <si>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En los diagnósticos del 2018, se estableció que los distritos que no operan son  27, sin que hasta la fecha se tomen las acciones efectivas para dar de baja contable estos distritos</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</si>
  <si>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</si>
  <si>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</si>
  <si>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</si>
  <si>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</si>
  <si>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</si>
  <si>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</si>
  <si>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Ausencia de lineamientos o directrices procedimentales frente a la gestión y trámite de requerimientos de entes de control.</t>
  </si>
  <si>
    <t>Falta de seguimiento y control en el cumplimiento de las funciones técnicas de supervisión de convenios y/o contratos (894 - 775 de 2020) suscritos por la ADR</t>
  </si>
  <si>
    <t xml:space="preserve">Debilidad en el seguimiento a las actividades de supervisión </t>
  </si>
  <si>
    <t xml:space="preserve">Debilidad en el seguimientos a las actividades de supervisión </t>
  </si>
  <si>
    <t>Debilidad en el seguimientos a las actividades de supervisión .</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</si>
  <si>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</si>
  <si>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</si>
  <si>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 xml:space="preserve">No se da correcta aplicación al procedimiento ADT-004, y sus formatos que corresponde a las actividades a realizarse en los distritos administrados directamente por la Agencia, de mediana escala (Santa Lucia y Repelón) .
</t>
  </si>
  <si>
    <t>Los distritos de pequeña escala a cargo de las  asociaciones de usuarios, no conocen la existencia del procedimiento ADT-005.</t>
  </si>
  <si>
    <t>La Resolución 1399, no establece diferencia entre los distritos de adecuación de tierras de acuerdo a  su tamaño, lo que genera que se le debe aplicar la misma normatividad a todos sin tener en cuenta su tamaño.</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</si>
  <si>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</si>
  <si>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</si>
  <si>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</si>
  <si>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</si>
  <si>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</si>
  <si>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</si>
  <si>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</si>
  <si>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 xml:space="preserve">Ninguno de los 4 mecanismos establedos por normatividad que rige la materia para la entrega de distritos, se ha implementado con los Distritos de Adecuación de Tierras de pequeña escala. </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</si>
  <si>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</si>
  <si>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</si>
  <si>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 xml:space="preserve">Estructurar una hoja de ruta para la contratación de la DAT. </t>
  </si>
  <si>
    <t>Reuniones con coordinadores de equipos de trabajo, para realizar planeación y establecer hoja de ruta de los procesos de contratación que se  adelantarán en la vigencia.</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</si>
  <si>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</si>
  <si>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</si>
  <si>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</si>
  <si>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</si>
  <si>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</si>
  <si>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</si>
  <si>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Publicación y socialización del procedimiento de recuperación de la inversión</t>
  </si>
  <si>
    <t xml:space="preserve">
- Capacitación a las UTT's</t>
  </si>
  <si>
    <t>Validación  de de los documentos de recuperación de la inversión con que se cuenta de cada uno de los distritos intervenidos en las UTT No. 1,2,3,4,5,7,8,9,10,11,12 y 13</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</si>
  <si>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</si>
  <si>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</si>
  <si>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</si>
  <si>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 xml:space="preserve">Fortalecer el proceso  del cobro persuasivo en las UTT de los distritos Atlántico y Córdoba, con acompañamiento de cartera de la DAT. 
</t>
  </si>
  <si>
    <t xml:space="preserve">Enviar los oficios de cobro persuasivo  por parte  de las UTT dando prioridad a los usuarios de mayores cuantías. </t>
  </si>
  <si>
    <t xml:space="preserve">Realizar campañas o brigadas en los DAT para  persuadir a los usuarios en  el pago de sus obligaciones.      </t>
  </si>
  <si>
    <t xml:space="preserve">Organizar el  archivo de evidencias del proceso de cobro con la identificación de usuario de servicio del predio para remitir a la oficina jurídica </t>
  </si>
  <si>
    <t xml:space="preserve">Establecer los saldos de cartera de Tarifas con el área Contable </t>
  </si>
  <si>
    <t>Realizar las conciliaciones trimestrales de los saldos de Cartera con la Dirección Financiera - Contabilidad</t>
  </si>
  <si>
    <t>Reconstruir la cartera  de recuperación de la inversión en distrito de riego transferida por el INCODER obteniendo el estado de cada uno de los usuarios para el control y seguimiento de las obligaciones</t>
  </si>
  <si>
    <t>Implementar en  la agencia el depurador de la cartera para reconstruir la información individual de los usuarios con la información recibida en el Acta 223</t>
  </si>
  <si>
    <t xml:space="preserve">Fortalecer el proceso  del cobro persuasivo de cada uno de los usuarios  en las UTT  donde se tiene  Cartera de recuperación de la inversión, con acompañamiento de cartera de la DAT. </t>
  </si>
  <si>
    <t>Enviar los oficio de cobro persuasivo  por parte  de las UTT y realizar brigadas para la  recuperación de la inversión realizada por el INCODER en los distritos de riego.</t>
  </si>
  <si>
    <t>Establecer los saldos de cartera de recuperación de la inversión recibido del INCODER con el área Contable</t>
  </si>
  <si>
    <t>Realizar las conciliaciones de los saldos de Cartera de recuperación de la inversión entre el equipo de cartera de la DAT  y  la Dirección Financiera - Contabilidad</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</si>
  <si>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</si>
  <si>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</si>
  <si>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Informe de inversiones realizados por la ADR en los DAT</t>
  </si>
  <si>
    <t>Enviar informe de manera trimestral a la Secretaria General (contabilidad) donde se describa claramente el estado de cada uno de los DAT, las inversiones realizadas a los DAT de propiedad de la ADR por vigencia, informe debidamente firmado por el Vicepresidente de Integración Productiva</t>
  </si>
  <si>
    <t>Realizar seguimiento al cobro de la recuperación de las inversiones realizadas en las diferentes DAT, con el fin de actualizar la información tanto contable como administrativamente</t>
  </si>
  <si>
    <t>Realizar reuniones semestrales de seguimiento al cobro de la recuperación de las inversiones realizadas en las diferentes DAT, con el fin de actualizar la información tanto contable como administrativamente</t>
  </si>
  <si>
    <t>Informe de inversiones realizados por la ADR en los DAT.</t>
  </si>
  <si>
    <t>Enviar informe de manera trimestral a la Secretaria General (contabilidad) donde se describa claramente las inversiones realizadas a los DAT de propiedad de la ADR.</t>
  </si>
  <si>
    <t>Conciliación de información a detallar en las notas a los Estados Financieros.</t>
  </si>
  <si>
    <t>Realizar conciliaciones mensuales con el área de bienes de la Secretaria General antes de publicar los Estados Financieros.</t>
  </si>
  <si>
    <t>Informes trimestrales del estado de los DAT</t>
  </si>
  <si>
    <t>Envió de informes trimestrales del estado de los DAT por parte de la VIP al área de contabilidad y bienes de la ADR para mantener actualizada la información y poder tomar decisiones que permitan realizar inversiones o realizar procesos de baja por parte de la Entidad</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</si>
  <si>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</si>
  <si>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</si>
  <si>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Remitir  las fichas técnicas a Secretaría General para la inclusión de la información pertinente y la convocatoria al comité de sostenibilidad Financiera</t>
  </si>
  <si>
    <t>Presentar  al comité de sostenibilidad Financiera la solicitud de depuración  de los estados financieros.</t>
  </si>
  <si>
    <t>Proyección del acto administrativo  que será revisado por la las áreas respectivas y firmado</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</si>
  <si>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</si>
  <si>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</si>
  <si>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 xml:space="preserve"> Realizar una visita por parte de las UTTs, a los distritos de pequeña escala para verificar  el estado de la infraestructura  y de la asociación realizando el  seguimiento a los componentes de  administración, operación y conservación.</t>
  </si>
  <si>
    <t>Establecer la funcionalidad del Distrito de Adecuación de Tierras de OTRABANDA</t>
  </si>
  <si>
    <t>Realizar un diagnostico del distrito de adecuación de tierras de OTRABANDA.</t>
  </si>
  <si>
    <t>Establecer las acciones a seguir resultantes del diagnóstico</t>
  </si>
  <si>
    <t>Reuniones para determinar las acciones con el distrito de OTRABANDA de acuerdo a lo establecido en el diagnóstico</t>
  </si>
  <si>
    <t>Realizar seguimiento a las acciones establecidas para el distrito de adecuación de tierras del distrito de OTRABANDA</t>
  </si>
  <si>
    <t>Constatar  el avance de las acciones establecidas para el distrito de riego.</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</si>
  <si>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</si>
  <si>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</si>
  <si>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Adoptar procedimiento o instructivo para la atención de requerimientos de entes de control.</t>
  </si>
  <si>
    <t>Formular un procedimiento o instructivo que establezca los lineamientos metodológicos para la atención de los distintos requerimientos de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</si>
  <si>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</si>
  <si>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</si>
  <si>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</si>
  <si>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</si>
  <si>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Realizar reunión de seguimiento y acompañamiento mensual por la dirección de adecuación de tierras a las UTT que tienen distritos de adecuación de tierra.</t>
  </si>
  <si>
    <t>Contratación del personal idóneo para el apoyo a la supervisión de los convenios y contratos.</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</si>
  <si>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</si>
  <si>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</si>
  <si>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</si>
  <si>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</si>
  <si>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</si>
  <si>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</si>
  <si>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</si>
  <si>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</si>
  <si>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</si>
  <si>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</si>
  <si>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Establecer  lineamientos claros y precisos sobre la administración, operación y conservación para los distritos de pequeña escala modificando la Resolución No. 1399 de 2006.</t>
  </si>
  <si>
    <t>Revisión por parte de la dependencia competente  del proyecto de acto administrativo presentado, emitiendo concepto sobre su  viabilidad y actividades a seguir.</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</si>
  <si>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</si>
  <si>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</si>
  <si>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Establecer un manual  de plan de administración,  operación y conservación, para distritos de pequeña escala.</t>
  </si>
  <si>
    <t>Socialización del manual  elaborado, con las asociaciones de usuarios de los distritos de pequeña escala, para su adopción.</t>
  </si>
  <si>
    <t>Realizar el acompañamiento a cada a una de las asociaciones de usuarios de los distritos de pequeña escala.</t>
  </si>
  <si>
    <t>Mediante la realización de  visitas  establecer el  diagnóstico y generar compromisos  de los DAT de pequeña escala por parte de las  Unidades Técnicas Territoriales.</t>
  </si>
  <si>
    <t xml:space="preserve"> Seguimiento a  los compromisos acordados por las partes, estableciendo avance y cumplimientos.</t>
  </si>
  <si>
    <t xml:space="preserve"> Elaborar una hoja de ruta para formalizar con las Asociaciones de Usuarios, la  administración, operación  y conservación de los Distritos de Adecuación de Tierras de pequeña escala de propiedad de la ADR.</t>
  </si>
  <si>
    <t>Mediante reuniones, socialización y consultas realizadas a y con los actores involucrados en el proceso construir una hoja de ruta  por parte  la Dirección de Adecuación de Tierras .</t>
  </si>
  <si>
    <t>Seguimiento a la ejecución de la hoja de ruta.</t>
  </si>
  <si>
    <t>Realizar un seguimiento a la  ejecución de la hoja de ruta  de acuerdo al cronograma de trabajo y los responsables  establecidos.</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</si>
  <si>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</si>
  <si>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</si>
  <si>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</si>
  <si>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</si>
  <si>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</si>
  <si>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</si>
  <si>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</si>
  <si>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</si>
  <si>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Hoja de ruta  establecido por la DAT (Documento Excel)  y aprobada por el  Vicepresidente</t>
  </si>
  <si>
    <t xml:space="preserve">Actas de reuniones de seguimiento </t>
  </si>
  <si>
    <t>Circular conjunta de la VGC - VIP a los comites estructuradores de contratos.</t>
  </si>
  <si>
    <t>Procedimiento de recuperación de la inversión aprobado</t>
  </si>
  <si>
    <t xml:space="preserve">Acta de la capacitación que indique las responsabilidades que le asisten a las UTT´s con el respectivo listado de asistencia </t>
  </si>
  <si>
    <t>Informe consolidando la información validada en las UTT's</t>
  </si>
  <si>
    <t>Acta de reunión suscrita entre la Secretaría General y la Vicepresidencia de Integración Productiva</t>
  </si>
  <si>
    <t xml:space="preserve">Informe mensual del director de la UTT que contenga la relación de los Oficios de Cobro persuasivos entregados a los usuarios, en ese periodo de tiempo.
</t>
  </si>
  <si>
    <t>Informe bimensual que contenga las evidencias de la campaña realizada.</t>
  </si>
  <si>
    <t>Memorandos de solicitud de inicio del proceso de cobro coactivo a la Oficina Jurídica de la Agencia</t>
  </si>
  <si>
    <t xml:space="preserve">Actas de Conciliaciones </t>
  </si>
  <si>
    <t>Cartera individualizada de los  22 distritos de la  recuperación de la inversión recibidos  del INCODER.</t>
  </si>
  <si>
    <t xml:space="preserve">Informe semestral realizado por el grupo de cartera de la DAT que contenga la relación de los Oficio de Cobro persuasivos entregados a los usuarios y demás gestiones adelantadas.
</t>
  </si>
  <si>
    <t>Procedimiento elaborado y codificado en el SGC</t>
  </si>
  <si>
    <t>Informes Trimestrales de Inversión en los DAT</t>
  </si>
  <si>
    <t>Actas de Reuniones</t>
  </si>
  <si>
    <t>Conciliaciones Trimestrales</t>
  </si>
  <si>
    <t>Informes Trimestrales del Estado de los DAT</t>
  </si>
  <si>
    <t xml:space="preserve">
Fichas técnicas elaboradas 
</t>
  </si>
  <si>
    <t xml:space="preserve">Correo electrónico de  remisión de la información a Secretaría General 
</t>
  </si>
  <si>
    <t>un acta de Comité de sostenibilidad financiera</t>
  </si>
  <si>
    <t>un acto administrativo firmado</t>
  </si>
  <si>
    <t>un acta de capacitación  por UTT</t>
  </si>
  <si>
    <t>informe de  la visita</t>
  </si>
  <si>
    <t>Informe técnico de diagnostico</t>
  </si>
  <si>
    <t>Acta de la reunión</t>
  </si>
  <si>
    <t>Informe trimestral a cargo de la Dirección de Adecuación de Tierras que de cuenta del avance de las acciones establecidas.</t>
  </si>
  <si>
    <t>Soporte que sustente la designación de un profesional por área que realizará la labor de enlace para el trámite de requerimientos de entes de control</t>
  </si>
  <si>
    <t>Procedimiento o instructivo para la atención de requerimientos de entes de control</t>
  </si>
  <si>
    <t>Acta de reunión con listado de asistencia o video capacitación con relación de asistentes.</t>
  </si>
  <si>
    <t>Acta de la capacitación con listado de asistencia</t>
  </si>
  <si>
    <t>Contratos de prestación de servicios</t>
  </si>
  <si>
    <t>un informe semestral por parte del operador que de cuenta sobre el diligenciamiento de los formatos.</t>
  </si>
  <si>
    <t>un informe semestral por parte del operador que de cuenta de las respuestas a las solicitudes de los usuarios.</t>
  </si>
  <si>
    <t>Un informe semestral por parte del operador y avalado por el director de la UTT que den cuenta del riego atendido efectivamente.</t>
  </si>
  <si>
    <t xml:space="preserve">listado de asistencia por UTT
</t>
  </si>
  <si>
    <t>Proyección acto administrativo</t>
  </si>
  <si>
    <t>Documento escrito que emita un concepto sobre su viabilidad y actividades a seguir.</t>
  </si>
  <si>
    <t xml:space="preserve">Manual  elaborado </t>
  </si>
  <si>
    <t xml:space="preserve">Acta de reunión de socialización </t>
  </si>
  <si>
    <t xml:space="preserve"> Un informe por asociaciones de los distritos de Adecuación de Tierras de pequeña escala, el cual contendrá el  diagnóstico  y los compromisos adquiridos.</t>
  </si>
  <si>
    <t>Informe anual por cada una de las asociaciones de los distritos de Adecuación de Tierras de pequeña escala.</t>
  </si>
  <si>
    <t xml:space="preserve"> Hoja de ruta</t>
  </si>
  <si>
    <t>Un informe semestral por parte del Líder de la Dirección de Adecuación de Tierras, que de cuenta del avance en el cumplimiento del cronograma.</t>
  </si>
  <si>
    <t>Solicitud oficializada y/o documento de términos de referencia emitidos por la Autoridad Ambiental.</t>
  </si>
  <si>
    <t>Matriz de seguimiento bimensual</t>
  </si>
  <si>
    <t>Informe de las asociaciones  el cual contendrá el  diagnostico  y los compromisos establecidos por las partes.</t>
  </si>
  <si>
    <t xml:space="preserve">Informe  semestral </t>
  </si>
  <si>
    <t>Vicepresidencia de Integración Productiva
Secretaría General</t>
  </si>
  <si>
    <t>15). CGR-CDSA N° 924</t>
  </si>
  <si>
    <t>Especial Distritos Peuqeña y Mediana Escala</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</si>
  <si>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</si>
  <si>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La Oficina de Control Interno evidenció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interrmpen los términos de prescripción, por ende, a partir de ello se busca sustentar los correctivos efectivos frente a la causa del hallazgo.</t>
  </si>
  <si>
    <t>La Oficina de Control Interno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Al respecto se considera pertinente corroborar la efectiva entrega de estos documentos, con el fin de verificar se surta el efecto esperado.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interrmpen los términos de prescripción, por ende, a partir de ello se busca sustentar los correctivos efectivos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</si>
  <si>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 se decreta medida de embargo de bienes inmuebles de ocho (8) usuarios del Distrito de Adecuación de Tierras de Río Frío
Auto N° 081 del 1 de febrero de 2022, a través del cua se decreta medida de embargo de bienes inmuebles de seis (6) usuarios del Distrito de Adecuación de Tierras de La Doctrina y montería Mocarí
Auto N° 081 del 1 de febrero de 2022, a través del cua se decreta medida de embargo de bienes inmuebles de un (1) usuario del Distrito de Adecuación de Tierras de Montería Mocarí
</t>
  </si>
  <si>
    <t>La Oficina de Control Interno,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disuesto a la acción.
Adicionalmente la Oficina Jurídica de la ADR precisó que de las solicitudes de inscripción de medidas cautelares solicitadas, a las diferentes Oficinas de Registro de Instrumentos Públicos, a la fecha han inscrito efectivamente 16, de las restantes se viene adelantado un segumiento por la plataforma VUR de la Superintendencia de Notariado y Registro, situación que evidencia los avances que se han obtenido en los procesos iniciados, evidenciando efectividad frente a la causa del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</si>
  <si>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terminos, esta Oficina en la auditoría realizada en 2021 evidenció que a partir de las medidas tomadas se ha propendido por sacarla en los tiempos establecidos normativa y procedimentalmente, por lo cual se consdiera que las acciones emprendidas al respecto han sido efectivas.</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</si>
  <si>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</si>
  <si>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r>
      <t>Con lel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Adicionalmente, la Vicepresidencia de integración Productiva allegó documento buscando señalar como las gestiones emprendidas buscan subsanar el hallzgo,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 xml:space="preserve">
En virtud de lo anterior, se considera pertinente contar con el documento requerido por el supervisor del contrato, y a partir de este determinar el cierre del hallazgo.</t>
    </r>
  </si>
  <si>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</si>
  <si>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</si>
  <si>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t>La Vicepresidencia de integración Productiva, adjuntó cuatro (4) resoluciones de saneamieto de cartera, en el marco de la Ley 2071 de 2020 (Artículo 11), a saber:
 Resolución 562, 563, 564 y 565 de 2021.</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</si>
  <si>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Dsitritos de Adecuación de Tierras de La Doctrina, Abrego, Aracataca y Manatí, respectivamente.</t>
    </r>
  </si>
  <si>
    <t>Se expidió la circular No. 031  del 22 de abril de 2022, cuyo asunto es: Acción de mejora consignación de los rendimientos financieros, la cual se anexa.</t>
  </si>
  <si>
    <t>La Oficina de Control interno observó que desde la Vicepresidencia de Integración Productiva y la Vicepresdiencia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Dado lo anterior, se considera que se cumplió con lo dispuesto como acción de mejora, no obstante, la efectividad se validará a partir de la incorporación del calusulado mencionado en la circular, en los contratos o convenios que así lo requieran.</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</si>
  <si>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</si>
  <si>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</si>
  <si>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conceptua dar de baja estos distritos.
os formatos carecen de las firmas dispuestas, por lo cual se requiere se aporten los documentos finales aprobados por las instancias correspondientes, lo scuales deberán ser insumo para llevar a cabo las actividades subsiguientes.</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</si>
  <si>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</si>
  <si>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</si>
  <si>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</si>
  <si>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La vicepresidencia de Integración Productiva suministró tres (3) memorandos, a través de los cuales se remite la información de predios para que se inicie proceso de cobro coactivo, así:
Radicado 20223300010063 del 14-02-2022, a través de la cual se remite información de 6 predios del Distrito de Adecuación de Tierras de La Doctrina
Radicado 20223300011853 del 28 de febrero de 2022,  a través de la cual se remite información de 15 predios 
Radicado 20223300012413 del 4 de marzo de 2022,  a través de la cual se remite información de 27 predios </t>
  </si>
  <si>
    <t>En virtud de los aportes allegados por la vicepresidencia de Integración Productiva, la Oficina de Control Interno considera que se ha avanzado en un 25% frente a los dispuesto en la Acción.
Por otra parte, a fin de poder validar a futuro la efectividad, se considera pertinente que, además de los memorandos allegados se busque un soporte que garantice que los predios reportados a la Oficina Jurídica de la ADR, ya cuentan con el respectivo soporte del inicio del proceso administrativo.</t>
  </si>
  <si>
    <t>La vicepresidencia de Integración Productiva suministró copia del oficio 20223300010073 del 14 de febrero de 2022, a través de la cual se remiten las cartas de cobro persuasivo expedidos para ser entregados a los usuarios de los Distritos d eMonte´ria Mocarí y la Doctrina.</t>
  </si>
  <si>
    <t>Teniendo en cuenta que el memorando allegado como evidencia indica que una vez se proceda con el envío de las cartas de cobro persuasivo, los soportes serán remitidos junto al informe al equipo de cartera, se consiera que no existe avance frente a la acción.
Se sugiere a su vez brindar especial atención a la presente acción, teniendo en cuenta que para la misma se propuso emitir un informe mensual por parte de los Directores de las UTTs de Atlántico y Córdoba, con la relación de oficio s de cobro persuasivo entregados.</t>
  </si>
  <si>
    <t>Teniendo en cuenta que el memorando allegado como evidencia indica que una vez se proceda con el envío de las cartas de cobro persuasivo, los soportes serán remitidos junto al informe al equipo de cartera, se consiera que no existe avance frente a la acción.
Se sugiere a su vez brindar especial atención a la presente acción, teniendo en cuenta que para la misma se propuso emitir un informe bimensual con las evidencias de la campaña realizada, entendiendo se realizará de manera generalizada a partir de lo ejecutado en la acción anterior.</t>
  </si>
  <si>
    <t>La Vicepresidencia de Integración Productiva anexó como soporte de la gestión realizada, lo siguiente: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3.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4.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5.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5. Informes de cierre de los proyectos PDR13-VAL-BUN-22; PAREL2015-ACUI-003; PRD14-HUI-ARG-06D, PAREL-ACUI-001 , PAREL-ACUI-002,  PDR-SAN-BAR-07, PDR-SAN-CAR-03, PDR13-SAN-FLO-10-C y PDR13-SAN-CAR-05 en los formatos F21 - INFORME DE CIERRE FINANCIERO Y AVANCE FÍSICO DEL PROYECTO.
4. Informe de cierre financiero y avance físico del proyecto PDR-PESCA-015 y certificación de cierre de cuenta bancaria (fecha de cierre 18/12/2019) del mencionado proyecto.
5.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</si>
  <si>
    <t>Se observó que se llevó a cabo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Teniendo en cuenta que se observó el cumplimiento de la acción, la Oficina de Control Interno procederá posteriormente a validar la efectividad de las acciones cumplidas.</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</si>
  <si>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</si>
  <si>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</si>
  <si>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r>
      <t xml:space="preserve">La oficina de Control Interno observó lo siguiente:
Respecto al </t>
    </r>
    <r>
      <rPr>
        <b/>
        <sz val="8"/>
        <rFont val="Calibri"/>
        <family val="2"/>
        <scheme val="minor"/>
      </rPr>
      <t>Trimestre 1 de 2021</t>
    </r>
    <r>
      <rPr>
        <sz val="8"/>
        <rFont val="Calibri"/>
        <family val="2"/>
        <scheme val="minor"/>
      </rPr>
      <t xml:space="preserve">,  el 28 de juio de 2021, se emitió cuatro (4) memorandos de asunto "Saldo en cuenta de recursos entregados en administración", con corte a 30 de abril de 2021, a saber:
20216000020883 dirigido al Vicepresidentede Integración Productiva
20216000020933 dirigido a funcionadia de la Dirección de Adecuación de Tierras
20216000020913 diregido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Vicepresidentede Integración Productiva
20216000037463 dirigido a funcionadia de la Dirección de Adecuación de Tierras
20216000037483 diregido a la Directora Territorial de Cartagena
Respecto al </t>
    </r>
    <r>
      <rPr>
        <b/>
        <sz val="8"/>
        <rFont val="Calibri"/>
        <family val="2"/>
        <scheme val="minor"/>
      </rPr>
      <t>Trimestre 3 de 2021</t>
    </r>
    <r>
      <rPr>
        <sz val="8"/>
        <rFont val="Calibri"/>
        <family val="2"/>
        <scheme val="minor"/>
      </rPr>
      <t>,  el 19 de octubre de 2021, se emitió tcuatro (4) memorandos de asunto "Saldo en cuenta de recursos entregados en administración", con corte a 30 de septiembre de 2021, a saber:
20216100041203 dirigido al Vicepresidentede Integración Productiva
20216100041053 dirigido a funcionadia de la Dirección de Adecuación de Tierras
20216100041233 diregido a la Directora Territorial de Cartagena
20216100041043 dirigido a funcionaria de la Secretaría General
A partir de lo expuesto, se pudo corroborar que se ha dado cumplimiento cabal a la acción, por lo cual se asigna porcentaje del 100%, sugiriendo mantener la actividad de manera permanente, a fin de previnir reiteración de dicha situación.
En lo que concierne a la efectividad, se requiere conocer si se ha atendido lo solicitado a través de los memorandos emitidos, así como que influencia positiva ha tenido esta actividad en el procesos.</t>
    </r>
  </si>
  <si>
    <t>Los Estados Financieros de la ADR y las Notas a los Estados Financieros se encuentran publicados en la página web de la ADR en el Link https://www.adr.gov.co/estados-financieros/</t>
  </si>
  <si>
    <t>La Oficina de Control Interno observó, que en la página Web de la ADR se dispone de:
•Estados Financieros mensuales de enero 2021 a marzo 2022
•Notas a los Estados financieros mensuales de enero 2021 a marzo 2022
•Se observó que en las notas a los estados financieros se regista la información respecto al saldo de proyectos productivos transferidos por el INCODER
En virtud de lo anterior, y dado el tiempo dispuesto para la ejecución de la acción, se concede un porcentaje de avance del 33%. Adicionalmente se sugiere aportar la evidencia de la revisión de los estados financieros por parte d eprofesionales diferentes a quien los elabora, de acuerdo con lo señalado en la acción.</t>
  </si>
  <si>
    <t xml:space="preserve">La Oficina de Control Interno observó, que en la página Web de la ADR se dispone de:
•Estados Financieros mensuales de enero 2021 a marzo 2022
•Notas a los Estados financieros mensuales de enero 2021 a marzo 2022
•Se observó que en las notas a los estados financieros se regista la información respecto al saldo de proyectos productivos transferidos por el INCODER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concede un porcentaje de avance del 50%. </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</si>
  <si>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</si>
  <si>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dciembre de 2021 Recuperación de la inversión de enero de 2021
Acta N° 2 del 2 de dciembre de 2021 Recuperación de la inversión de febrero de 2021
Acta N° 3 del 3 de dciembre de 2021 Recuperación de la inversión de marzo de 2021
Acta N° 4 del 6 de dciembre de 2021 Recuperación de la inversión de abril de 2021
Acta N° 5 del 7 de dciembre de 2021 Recuperación de la inversión de mayo de 2021
Acta N° 6 del 9 de dciembre de 2021 Recuperación de la inversión de junio de 2021
Acta N° 7 del 10 de dciembre de 2021 Recuperación de la inversión de julio de 2021
Acta N° 8 del 13 de dciembre de 2021 Recuperación de la inversión de agosto de 2021
Acta N° 9 del 16 de dciembre de 2021 Recuperación de la inversión de septiembre de 2021
Acta N° 10 del 20 de dciembre de 2021 Recuperación de la inversión de octubre de 2021
Acta N° 11 del 27 de dciembre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t>
  </si>
  <si>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entregras realizadas y pendientes por realizar, para no solo la conservacion de la estructura de drenaje, sino para la futura terminacion del proyecto.</t>
  </si>
  <si>
    <t>La Oficina de Control Interno considera que se debe seguir realizando seguimiento al presente hallazgo hasta tanto la (s) acción (es) propuesta (s) se culmine (n) en su totalidad y se confirme efectividad.
Se sugiere priorizar la presente acción, la cual se encuentra vencida.</t>
  </si>
  <si>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Dado lo anterior, se entiende que al corte del presente seguimiento, no se cuenta con el soporte que acredite lo contemplado en la acción, frente a incluir especificaciones técnicas para preservar los drenajes ya construidos.
De otra parte, se debe recordar que la acción indica que el informe deberá ser emitido por el supervisor del Contrato, con sus respectivos soportes.
Por todo lo anterior, la acción debe permanecer abierta, y se recomienda priorizar su ejecución puesto que la misma se encuentra vencida.</t>
    </r>
  </si>
  <si>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(versión 1, 2 y 3) actas de seguimiento de marzo y abril de 2022.</t>
  </si>
  <si>
    <t>La Oficina de Control Interno obtuvo como evidencia tres (3) archivos PDF y un (1) excel, denominados "HOJA DE RUTA CONTRATACIÓN ADR 2022", los cuales se diferencian entre la versión 1, 2 y 3.
El documento "HOJA DE RUTA DE PROCESOS DE CONTRATACIÓN ADR 2022 V1 (28/02/2022)", cuenta con la aprobación del Vicepresidente de Integración Productiva, con lo cual se daría por cumplida la acción.
no obstante lo anteror, se han recibido tres (3) versiones de la hoja de ruta de contratación, las cuales difieren entre sí, por lo cual es preciso aclarar si los tres (3) documentos son aplicables, y así mismo determinar si todos deben ser aprobados por el Vicepresidente.</t>
  </si>
  <si>
    <t>Frente a la presente acción, se allegó Acta de Seguimiento No. 1 Hoja de Ruta V1, Plan de Mejoramiento 2022 y Acta de Seguimiento No. 3 Hoja de Ruta V4, Plan de Mejoramiento 2022.</t>
  </si>
  <si>
    <t>La Oficina de control Interno observó que se elaboró el Acta N° 1 del 31 de marzo de 2022 y Acta N° 3 del 31 de mayo de 2022 cuyo objeto fue realizar Seguimiento a la hoja de Rutal dispuesta para la vigencia 2022 (versiones 1 y 4, respectivamente), en el cual se realiza seguimiento a los contratos a elabroar y suscribir desde la Dirección de Adecuación de Tierras (22 y 28 contratos respectivamente).
Se debe precisar que son un total de 9 actas de seguimiento, y que a junio de 2022, deben existir un total de cuatro (4) actas, sobre las cuales se debe priorizar su realización.
De otra parte, es indispensable aclarar lo relacionado con las versiones de las hojas de ruta para realizar un adecuado seguimiento.</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</si>
  <si>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</si>
  <si>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efectuén una vez termine el periodo contable para detectar oprtunamente inconsisitencias.
De otra parte, respecto a la cartera de tarifas, se deberá validar posteriormente los correctivos que se adopten con la entrada en operación del sistema de facturación que releve a SIFI.
 </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</si>
  <si>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la acción indicó " la realización de la conciliación de los saldos por cada concepto de la cartera al cierre de cada período contable (mensual)", por lo cual se recomienda que se mantenga la realización de las conciliaciones por los tres tipos de cartera de manera mensual, y que las mismas se efectuén una vez termine el periodo contable para detectar oprtunamente inconsisitencias.
De otra parte, respecto a la cartera de tarifas, se deberá validar posteriormente los correctivos que se adopten con la entrada en operación del sistema de facturación que releve a SIFI.</t>
  </si>
  <si>
    <t>Una vez analizada la información aportada como avance frente a la presente acción, esta oficina considera que, de acuerdo con lo descrito en la acción,  las actas N° 12, 13 y 14 del 27 de enero de 2022, aplican frente ala conciliación de diciembre de 2021. Así mismo, las actas N° 3,6 y 9 de 2022, corresponden a las conciliaciones del mes de marzo de 2022.
En tal sentido, se considera que a la fecha se tiene un avance del 50% frente a la acción.</t>
  </si>
  <si>
    <t>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Así mismo, en junio de 2022 se allegó copia de las Actas de conialización a marzo 2022, así: 
Acta N° 3 del 29 de abril de 2022, con la cual se realizó conciliación de saldos de cartera de recuperación de la inversión, 
Acta N° 6 del con la cual se realizó conciliación de saldos de cartera de transferencia y 
Acta N° 9 con la cual se realizó conciliación de saldos de cartera de tarifas.</t>
  </si>
  <si>
    <t xml:space="preserve">La vicepresidencia de Integración Productiva en marzo de 2022 suministró un total de 14 actas de conciliación, de la siguiente manera:
Doce (12) actas cuyo objetivo fue "Reunión para conciliar saldos de las cuentas por cobrar de la cartera de recuperación de la Inversión" de enero a diciembre de 2021 (Actas 1 a 12), Un (1) acta, Conciliación de cartera de transferencias a diciembre 2021 (Acta N° 13) y Un (1) Acta de Conciliación cartera de tarifas año 2021 (Acta N° 14).
De otra parte en junio de 2022 se allegó copia de las actas de conciliaciones por concepto de Recuperación de la inversión, de diciembre de 2021 y de enero a marzo y mayo de 2022
</t>
  </si>
  <si>
    <t>Una vez analizada la información aportada como avance frente a la presente acción, esta oficina considera que, de acuerdo con lo descrito en la acción,  el acta N° 12 donde se concilia lo correspondiente a diciembre de 2021, así como las actas de conciliación de enero, febrero, marzo y mayo de 2022, aplican frente a lo señalado en la acción, teniendo en cuenta los plazos señalados en la acción propuesta.
En tal sentido, se considera que a la fecha se tiene un avance del 42% frente a la acción. Se sugiere mantener lo descrito en la acción, frente a que se realice de manera mensual y una vez termiando el periodo contable (mes), teniendo en cuenta que hace falta el acta de abril de 2022.</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</si>
  <si>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</si>
  <si>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</si>
  <si>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</si>
  <si>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</si>
  <si>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Se suministraron seis (6) informes de seguimiento a la incorporación de activos y mejoras en el inventario de la ADR, con sus respectivos anexos.</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</si>
  <si>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Radicado: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dia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</si>
  <si>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</si>
  <si>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</si>
  <si>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</si>
  <si>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</si>
  <si>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</si>
  <si>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</si>
  <si>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</si>
  <si>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</si>
  <si>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</si>
  <si>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</si>
  <si>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</si>
  <si>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</si>
  <si>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</si>
  <si>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</si>
  <si>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</si>
  <si>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</si>
  <si>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Falta de seguimiento a la ejecución de la subcontratación de los convenios</t>
  </si>
  <si>
    <t xml:space="preserve">Pago sin cumplimiento de requisitos del Contrato de Obra No. 0122/17 </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</si>
  <si>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</si>
  <si>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</si>
  <si>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</si>
  <si>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</si>
  <si>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</si>
  <si>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</si>
  <si>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</si>
  <si>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</si>
  <si>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</si>
  <si>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</si>
  <si>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</si>
  <si>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</si>
  <si>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</si>
  <si>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</si>
  <si>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</si>
  <si>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</si>
  <si>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</si>
  <si>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</si>
  <si>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</si>
  <si>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</si>
  <si>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</si>
  <si>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</si>
  <si>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</si>
  <si>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</si>
  <si>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</si>
  <si>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</si>
  <si>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</si>
  <si>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</si>
  <si>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</si>
  <si>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</si>
  <si>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</si>
  <si>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</si>
  <si>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</si>
  <si>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</si>
  <si>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</si>
  <si>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</si>
  <si>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</si>
  <si>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</si>
  <si>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</si>
  <si>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</si>
  <si>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</si>
  <si>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</si>
  <si>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</si>
  <si>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</si>
  <si>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</si>
  <si>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</si>
  <si>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</si>
  <si>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</si>
  <si>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</si>
  <si>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</si>
  <si>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</si>
  <si>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</si>
  <si>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</si>
  <si>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</si>
  <si>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</si>
  <si>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</si>
  <si>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</si>
  <si>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</si>
  <si>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</si>
  <si>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</si>
  <si>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</si>
  <si>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</si>
  <si>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</si>
  <si>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</si>
  <si>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</si>
  <si>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</si>
  <si>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</si>
  <si>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</si>
  <si>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</si>
  <si>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</si>
  <si>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</si>
  <si>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</si>
  <si>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</si>
  <si>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</si>
  <si>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</si>
  <si>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</si>
  <si>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</si>
  <si>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</si>
  <si>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</si>
  <si>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</si>
  <si>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</si>
  <si>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</si>
  <si>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</si>
  <si>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</si>
  <si>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</si>
  <si>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</si>
  <si>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</si>
  <si>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</si>
  <si>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</si>
  <si>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</si>
  <si>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</si>
  <si>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</si>
  <si>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La Vicepresidencia de integración Productiva, adjuntó cuatro (4) resoluciones de saneamiento de cartera, en el marco de la Ley 2071 de 2020 (Artículo 11), a saber:
 Resolución 562, 563, 564 y 565 de 2021.</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</si>
  <si>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</si>
  <si>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</si>
  <si>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</si>
  <si>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</si>
  <si>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</si>
  <si>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</si>
  <si>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</si>
  <si>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</si>
  <si>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</si>
  <si>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t>La vicepresidencia de Integración Productiva suministró un total de 15 actas de conciliación, de la siguiente manera:
Doce (12) actas cuyo objetivo fue "Reunión para conciliar saldos de las cuentas por conrar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t>
  </si>
  <si>
    <t>Una vez analizada la información aportada como avance frente a la presente acción, se tiene lo siguiente:
El Acta 001 del 31 de agosto de 2021 contempla la conciliación de los saldos de facturación de Dsitritos Administrados por la ADR en lo corresondiente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recuados que existían en el mes de diciembre de 2021.
En virtud de lo anterior se considera pertiente conceder un porcentaje del 100% al cumplir con las dos (2) conciliaciones semestrales. No obstante, se debe validar la continuidad de la ejecución de esta actividadad de manera continua a fin de evitar recaer en la misma situación evidenciada por la CGR, sumado a que se estima la entrada en operación dle nuevo sistema de facturación. Aunado a ello, a que se concilie la facturación de los Distritos de ADT.</t>
  </si>
  <si>
    <t xml:space="preserve">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a través de correo electrónico del 28 de enero de 2022 (adjunto copia correo e informe en Excel)
</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</si>
  <si>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</si>
  <si>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desifnación de responsables para monitoreo y seguimiento de los proyectos productivos, así como lineamientos adicionales para la ejecución y cierre de estos.
Por lo anterior, la Oficina de Control Interno considera que se dio cumplimiento a la acción de mejoramiento.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</si>
  <si>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</si>
  <si>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t>La Oficina de Control Interno obtuvo como soporte cuarenta y dos (45) formatos F-IMP-006 "Seguimiento a la Implementación", y tres (3) informes finales de cierre financiero de los PIDAR 240, 543-2018 y 139 de 2018, así:
PIDAR Res. 240 de 2018: Informes con corte a 24 de agosto y 22 de diciembre de 2020, con una porcentaje de implementación del 100%, según último informe, así como también se allegó formato F-IMP-007 "Informe Final – Cierre Financiero", el cual data del 11 de diciembre de 2020.
PIDAR Res. 543 de 2018: Informes con corte a 9-sep, 22-dic-2020, 25-mar y 26-abr-2021, con una porcentaje de implementación del 100%, según último informe, así como también se allegó formato F-IMP-007 "Informe Final – Cierre Financiero", el cual data del 22 de abril de 2021.
PIDAR Res. 139 de 2018: Informes con corte a 28-ago, 28-dic-2020, 27-abr, 27-may, 25-jun, 26-jul, 25-ago, 25-sep y 25-nov-2021,así como también se allegó formato F-IMP-007 "Informe Final – Cierre Financiero", el cual data del 19 de octubre de 2021.
PIDAR Res. 505 de 2018: Informes con corte a 4-sep, 22-dic-2020, 25-mar, 25-may, 25-jun, 25-jul, 25-ago, 25 sep, 25-nov-2021 y 25-jun-2022 con una porcentaje avance de implementación del 63% y avance técnico del  77,95%.
PIDAR Res. 637 de 2018: Informes con corte a 25-ago y 30-nov-2020, así como del 25-ene, 25-feb, 25-mar, 25-abr, 31-may, 25-jun, 25-jul, 25-ago, 25-sep-2021 y 25-jun-2022, con una porcentaje un avance de implementación del 99,17% y avance técnico del  100%.
PIDAR Res. 724 de 2018: Informes con corte a 27-ago, 27-nov-2020 y 28-feb-, 28-abr, 28-may-2021, 25-jun, 25-jul, 25-ago, 25-sep, 25-nov-2021 y 25-feb-2022, un avance de implementación del 95% y avance técnico del  100%. 
Es de resaltar que la efectividad de estas acciones se medirá a través de que no exista reiteración de este tipo de hallazgos (retrasos en estructuración e implementación) en auditorías practicadas por la CGR y la OCI.</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</si>
  <si>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ejecución del 63%, para lo cual se allegó como soporte de la ejecución del PIDAR el Formato F-006 "Seguimiento a la Implementación" con corte a 25 de junio de 2022.</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</si>
  <si>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25 de junio de 2022, para el proyecto mencionado anteriormente, en el cual se indica que se presenta una ejecución del 63% y  avance técnico del  77,95%.
Ante la adopción de una acción de carcater preventivo como la presente, se condira pertinente que hasta no dar por cerrado el proyecto, no es viable viabilizar el cierre del hallazgo</t>
  </si>
  <si>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validará la efectividad de las acciones ejecutadas para el presente hallazgo, en la auditoría al proceso de "Implementación de Proyectos Integrales", que se ejecutará en el segundo semestre de 2022.</t>
    </r>
  </si>
  <si>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</si>
  <si>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r>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así mismo es de resaltar que este plan no cuenta con una aprobación..
Analizados los soportes de ejecución del plan, no se observó que se contara con evidencias de la ejecución de la actividad</t>
    </r>
    <r>
      <rPr>
        <i/>
        <sz val="8"/>
        <rFont val="Calibri"/>
        <family val="2"/>
        <scheme val="minor"/>
      </rPr>
      <t xml:space="preserve"> "Atender los Informe mensual monitoreo consolidado UTT- VIP- SYC, donde se presentan situaciones que se presentan en gestion de proyectos"</t>
    </r>
    <r>
      <rPr>
        <sz val="8"/>
        <rFont val="Calibri"/>
        <family val="2"/>
        <scheme val="minor"/>
      </rPr>
      <t xml:space="preserve">, la cual no es totalmente clara.
Es importante precisar que la acción estableció la actualización y seguimiento de cada PIDAR en ejecución, de lo cual, si bien se allegaron soportes de la ejecuación de la actividad </t>
    </r>
    <r>
      <rPr>
        <i/>
        <sz val="8"/>
        <rFont val="Calibri"/>
        <family val="2"/>
        <scheme val="minor"/>
      </rPr>
      <t>"Sesiones de trabajo con diferentes UTT, en las cuales se evidencia la revision de los estados documentales de resoluciones en el repositorio SharePoint. Junto con funcionario de UTT se realiza revisión y ajuste al cargue de los registros</t>
    </r>
    <r>
      <rPr>
        <sz val="8"/>
        <rFont val="Calibri"/>
        <family val="2"/>
        <scheme val="minor"/>
      </rPr>
      <t>", no se evidencia que se ejecute de manera mensual como se propuso.
Por lo anterior, se considera que se debe continuar con el seguimiento al presente hallazgo, hasta tanto se corrobore que las acciones que se propusieron de caracter preventivo, se estén ejecutando como se dispuso.
De otra parte, es preciso señalar que la efectividad de las diferentes actividades ejecutadas, se realizará en el marco de la auditoría a la "Implementación de PIDAr", que efectuará la Oficina de Control Interno en el segundo semestre de 2022.</t>
    </r>
  </si>
  <si>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debe continuar con el seguimiento al presente hallazgo, hasta tanto se valide la efectividad de las acciones ejecutadas.</t>
  </si>
  <si>
    <t>No se han emitido los 2 memorando, sin embargo se ha realizado el seguimiento al cargue de información en el SharePoint a través de las siguientes acciones:
1. Correo 2/12/2022, revisión repositorio SharePoint actualización cargue información.
2. Acta de reunión del 14/02/2022 - donde se realiza seguimiento a los PIDARES 799, 724, 759 de la UTT 2.
3. Correo 29/04/2022, solicitud preparación archivo documental PIDAR 836.
4. Correo 31/05/2022, remisión a la UTT 2 Guía cargue información en SharePoint.
5. Correo 2/06/2022, solicitud preparación archivo documental PIDAR 635.
6. Correo 29/06/2022, revisión documental PIDAR 997; 233 y 173.</t>
  </si>
  <si>
    <t>La Oficina de Control Interno obtuvo como evidencia de la gestión realizada, correos electrónicos a través de los cuales se emprendido gestiones relacionadas con el cargue de información en el repositorio digital (SharePoint) destinado para la custodia de información de la ejecución de PIDAR.
No obstante lo anterior, esto no sustenta lo dispuesto en la acción de mejoramiento, en cuanto a la emisión de comunicados dirigidos a los apoyos a la supervisión, impartiendo lineamientos para un adecuado desarrollo de esta actividad.
Dado lo anterior, la presente acción debe ser priorizada por parte de los responsables, por cuanto la misma se encuentra vencida.</t>
  </si>
  <si>
    <t xml:space="preserve">La Oficina de Control Interno evidenció la realización de tres (3) mesas de trabajo con las UTTs N°2, 4 y 10, los días 22 de marzo de 2022, 14 de febrero de 2022 y 16 de noviembre de 2021, respectivamente, donde se le realizó seguimiento a la ejecución de un total de diecisiete (17) PIDAR.
No obstante lo anterior, de los 17 PIDAR objeto de revisión, solo cuatro (4) de ellos corresponden a los once (11) que contempla la acción, aunado a que no se evidencia la existencia del plan de acción que se propuso como acción de mejoramiento, por lo cual no es viable conceder porcentaje de avance.
Del PIDAR 458 de 2019, se mencionó en el Actaa de la UTT 10, que se continuará ejecución con un plan de mejoramiento fruto de un seguimiento, de lo cual no se evidencia dicho plan.
Del PIDAR 997 de 2019, el Acta de la UTT 2 indica que se encuentra en fase de cierre cuenta con un 98% de ejecución, sin señalar que procede para su culminación.
Del PIDAR 463 de 2019, se indica en el acta de la UTT 4 que en el mes de diciembre se realizó el cierre del proyecto, pero falta la recopilación de documentación de cierre, de lo cual no se dispone fechas límites para finalizar esta gestión.
Del PIDAR 464 de 2019, el acta de la UTT 4 señala los avances que se tienen frente a la implementación del proyecto, quedando como único compromiso que "La UTT No. 4 de la ADR coordinar fechas de entregas", no obstante se considera que esto no sustenta el plan de acción que se propuso en la acción.
Dado lo anterior, esta Oficina Considera que no se ha cumplido  con la meta propuesta, por lo cual se sugiere al área responsable priorizar la ejecución de la presente acción, la cual a la fecha del presente seguimiento se encuentra vencida.
</t>
  </si>
  <si>
    <t>Como soporte del avance de las actividades realizadas por la Vicepresidencia de Integración Productiva se hace entrega de informe de las modificaciones realizadas que generaron que se tuvieran las versión 3 el 18/05/2022 y versión 4 el 6/06/2022, del procedimiento PR-IMP-004 EJECUCIÓN DE PROYECTOS INTEGRALES DE DESARROLLO AGROPECUARIO Y RURAL CON ENFOQUE TERRITORIAL A TRAVÉS DE MODALIDAD DIRECTA.
Adicional en el marco de este proceso se realizaron las siguiente mesas de trabajo, las cuales se soportan con los siguiente listados de asistencia:
1. Listado de asistencia del 22/06/2021.
2. Listado de asistencia del 08/07/2021.
3. Listado de asistencia del 11/10/2021.
4. Listado de asistencia del 15/02/2022.
5. Listado de asistencia del 3/05/2022.
6. Acta de reunión del 6/04/2022 - Ajustes Propuestos Procedimiento Ejecución Directa (Versión3).
Adicional es pertinente precisar que los ajustes realizados en la versión 4 el 6/06/2022, del procedimiento PR-IMP-004 EJECUCIÓN DE PROYECTOS INTEGRALES DE DESARROLLO AGROPECUARIO Y RURAL CON ENFOQUE TERRITORIAL A TRAVÉS DE MODALIDAD DIRECTA, fueron debido a la expedición del Acuerdo No. 008 del 18/05/2022.</t>
  </si>
  <si>
    <t>La Oficina de Control Interno obtuvo evidencia de las múltiples mesas de trabajo que se han realizado para ajustar el procedimiento de Ejecución de Proyectos Integrales de Desarrollo Agropecuario y Rural con Enfoque Territorial a través de Modalidad Directa, entre ellas seis (6) mesas de trabajo, lo cual dio lugar a las versiones 3 del 18/05/2022 y  4 del 6/06/2022, del procedimiento en mención, lo cual se evidencia en el Sistema integrado de Gestión (Isolucion). Las gestiones efectuadas se sustentan en el archivo denominado "INFORME HALLAZGO 8 INF CGR-CDSA N° 913".
Dado lo anterior, se considera se dio cumplimiento a la presente acción.</t>
  </si>
  <si>
    <t>Como soporte del avance de las actividades realizadas por la Vicepresidencia de Integración Productiva se hace entrega de informe de las modificaciones realizadas que generaron que se tuvieran las versión 3 el 18/05/2022 y versión 4 el 6/06/2022, del procedimiento PR-IMP-004 EJECUCIÓN DE PROYECTOS INTEGRALES DE DESARROLLO AGROPECUARIO Y RURAL CON ENFOQUE TERRITORIAL A TRAVÉS DE MODALIDAD DIRECTA.</t>
  </si>
  <si>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no obstante, no se allegan los soportes que menciona el Acta, como por ejemplo de entregas, lo cual quedó estipulado en la acción. Adicionalmente es de precisar que la acción quedó estipulada como un seguimiento mensual a partir de junio, de lo cual solo se estaría soportante octubre y noviembre 2021.
Adicionalmente, se hizo entrega del entrega formato F-IMP-007 - Informe Final – Cierre Financiero, con el cual se puede evidenciar el cierre administrativo y financiero del PIDAR 458 de 16/07/2019 el cual fue suscrito el 24 y 25 de mayo de 2022.</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</si>
  <si>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</si>
  <si>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No se presentan avances frente a la presente acción. La misma debe ser priorizada por los responsables teniendo en cuenta que a la fecha del presente seguimiento se encuentra vencida.</t>
  </si>
  <si>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enfatizantdo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considera que la misma se efectúe en el marco de la auditoría al proceso de "Implementación de Proyectos Integrales", que se prevé desarrollar en el segundo semestre de 2022.</t>
  </si>
  <si>
    <t>Como soporte del avance de las actividades realizadas por la Vicepresidencia de Integración Productiva, se entrega la siguiente información:
1. Se realizar visita de seguimiento entre el 13 al 15/12/2021 al PIDAR 458/2019.</t>
  </si>
  <si>
    <t>La Oficina de Control Interno obtuvo evidencia del documento de Visita de Seguimiento al Proyecto cofinanciado con Resolución 458 de 2019, la cual se efectuó entre el 13 y el 15 de diciembre de 2021. 
De lo anterior, se debe precisar que la acción indica "Realizar dos seguimientos al plan de acción por UTT, por parte de los apoyos a la supervisión, supervisores, equipo técnico y UTT", de lo cual, en primera medida no se evidencia el plan de acción por cada UTT o proyecto, lo cual dificulta estimar si se está realizando un seguimiento a dicho plan.
Por lo anterior, se sugiere revisar los soportes de la acción 2 del presente hallazgo.</t>
  </si>
  <si>
    <t>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</si>
  <si>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Dado lo dispuesto en la acción, y los avances presentados, se evidencia que existe un avance parcial del 36% en la ejecución de la presente acción.</t>
  </si>
  <si>
    <t>Como soporte del avance de las actividades realizadas por la Vicepresidencia de Integración Productiva, se entrega:
1. Listado de asistencia del reunión realizada el 3/05/2022, en la cual se realiza seguimiento al estado de la ejecución de los PIDAR Modalidad Ejecución Directa.</t>
  </si>
  <si>
    <t>La Oficina de Control Interno obtuvo como evidencia Listado de asistencia del 3 de mayo de 2022, en la cual se realizó Seguimiento al Estado de Ejecución de 148 PIDAr bajo modalidad de ejecución Directa.
De lo anterior se debe precisar que: 
La acción indica que se realizaría un seguimiento mensual por modalidad, es decir, a junio 2022, deberían existir ocho (8) actas por modalidad (FAO, UNODC y Ejecución Directa), para un total de 24 actas.
No se observa que se plasmen análisis o compromisos que deban ser tratados en próximas reuniones de seguimiento.
por lo anterior, se sugiere brindar especial atención a la presente acción, a fin de posteriormente recaer en un incumplimiento en lo propuesto.</t>
  </si>
  <si>
    <t>Al interior de la Vicepresidencia de Proyectos, desde la Dirección de Seguimiento y Control se adelantaron las siguientes acciones encaminadas a subsanar o mitigar el riesgo planteado bajo auditoria suscrita por la Contraloría.
1. Se llevaron a cabo 3 reuniones al interior del equipo para, basados en el estudio previo de experiencias en seguimientos de proyectos, dar inicio a la estructuración y elaboración inicial del documento. Estas reuniones se realizaron el 2 y 5 de marzo. 
2. Se realizaron dos reunión  (24 de junio y 1 de julio de 2021), con el objeto: Hallazgo 16 – Revisión de situación de inconformidad del PIDAR con resolución 110 a la luz del procedimiento de seguimiento y control en fase de implementación, para determinar responsabilidad de la agencia y funcionalidad de la gestión con la participación de La Vicepresidencias de Proyectos y de la Vicepresidencia de Integración Productiva.
2. El 4 de mayo se llevó a cabo reunión para la elaboración preliminar del documento e información a revisar con la Vicepresidencia de Proyectos.
3. Entre el 11 y 12 de mayo se realizó trabajo de lluvia de ideas para la construcción del documento con el equipo de Seguimiento y Control. 
4. El 14 de mayo se genera una mesa de trabajo inicial entre el equipo de la Dirección de Seguimiento y Control con el  fin de atender reunión en horas de la tarde con el equipo de la Vicepresidencia de Proyectos para retroalimentación del documento y así iniciar programación de mesas de trabajos con las diferentes áreas que intervienen en el proceso.
5. El 18 de mayo se lleva a  cabo reunión con los profesionales de la Dirección de Seguimiento y Control con el fin de compartirles el hallazgo reportado por la contraloría y el avance del documento preliminar para dar cumplimiento al requerimiento. De igual manera, en esta sesión se da inicio a la estructuración del documento de revisión de procedimiento. 
6. Se da inicio a las mesas de trabajo con las diferentes áreas que intervienen en el proceso con el fin de compartir el preliminar del documento y apoyados en sus experiencias y lo propio de su área, retroalimentar en la construcción del documento final. Las sesiones se llevaron así con cada área:
20-05-2021: Dirección Participación y Asociatividad  
21-05-2021: Dirección de Calificación y Financiación  
24-05-2021: Equipo de Calificación y Financiación
25-05-2021: Equipo de Seguimiento y Control 26-05-2021: Primera mesa de trabajo con el equipo de la VIP para revisión del documento , que dio como resultado el agendamiento con Asistencia técnica y Comercialización.
27-05-2021: Dirección Líder de la Dirección de Participación y Asociatividad
28-05-2021: Mesa de trabajo con el equipo de Asistencia Técnica y Comercialización con el fin de articular la mesa institucional para la construcción del documento. 
28-05-2021: Reunión al interior de la Dirección con el fin de consolidar documento.
2-06-2021: Reunión con el componente jurídico de la Agencia (Mesa jurídica)
7.. Se realizaron las siguientes mesas de trabajo con el fin de trabajar en el ajuste del Procedimiento de monitoreo, seguimiento y control de los PIDAR en la etapa de ejecución y analizar la viabilidad técnica de adicionarle  actividades de seguimiento en la etapa de implementación: 
29 de septiembre de 2021
30 de septiembre de 2021
1 de octubre de 2021
5 de octubre de 2021
8. El 1 de octubre se realizó reunión con el Jurídico de la Dirección de Seguimiento y Control con el fin de retomar los temas pertinentes para los entregables finales del documento.
Se anexa la evidencia de la reunión realizadas: Archivo: 1 de octubre
9. El 7 de octubre se desarrolló una mesa de trabajo con integrantes de la Dirección de seguimiento y Control, la participación del Líder y un delegado de la Vicepresidencia de Integración Productiva, encargado de atender los requerimientos de la Contraloría General de la República, con el fin de socializar los avances y crear mesas de trabajo específicas con roles y responsabilidades para desarrollar las mesa técnicas finales para atender las actividades del Hallazgo 16.
Se anexan las evidencias de las reuniones realizadas: Archivo: 7 de octubre
10. Se realizaron las siguientes mesas de trabajo para documentar la propuesta de procedimiento de la Dirección de Seguimiento y Control para establecer la ruta y las actividades para desarrollar el seguimiento en la etapa de implementación de los PIDAR, una vez tengan el cierre administrativo y financiero y se cuente con el cierre de seguimiento en la etapa de ejecución.
Las sesiones se llevaron a cabo los días:
13 de octubre de 2021
14 de octubre de 2021
15 de octubre de 2021
Se anexan las evidencias de las reuniones realizadas: Archivo: 13-15 de octubre
Desde la Vicepresiedncia de Proyectos se han adelantado mesas de trabajo en compañía de la VIP con el fin de sintetizar y plasmar el la estructura y contenido del documento a remitir al Comité Ejecutivo. Las mesas de trabajo se han trabajado sobre el documento "Propuesta Despacho", el cual estamos adjuntando.
De igual manera, adjuntamos documento "Acciones hallazgo 16", el el cual detallamos las acciones adelantadas en virtud de la atención del hallazgo. 
A la fecha se tiene un avance significativo en la estructura del documento en los temas técnico, se han realizado avances en los temas jurídicos y falta concretar el tema financiero.</t>
  </si>
  <si>
    <t>Se observó que se cumplió por parte de la Secretaría General con la emisión de la Circular para informar el proceso a seguir en la atención de requerimientos de Entes de Control, asi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</si>
  <si>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</si>
  <si>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No se presentaron avances frente a esta acción, no obstante, se encuentra dentro de los términos de ejecución.</t>
  </si>
  <si>
    <t>La Vicepresidencia de Integración Productiva allegó correo electrónico de citación a comité de sostenibilidad, el cual quedó programado para el 28 de julio de 2022.</t>
  </si>
  <si>
    <t xml:space="preserve">Si bien se observó que ya se tienen fecha programada para la realización del comité requerido en la acción, se debe tener presente que la meta contempla la entrega del acta de dicho comité, donde se traten lo conceniente a la baja de los dsitritos de adecuación de tierras de pequeña escala.
Por lo anterior, la presente acción debe continuar siendo objeto de seguimiento, hasta tanto se cuente con el acta del comité y sus resultados. </t>
  </si>
  <si>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</si>
  <si>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</si>
  <si>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</si>
  <si>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</si>
  <si>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</si>
  <si>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</si>
  <si>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</si>
  <si>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</si>
  <si>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</si>
  <si>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t>
    </r>
  </si>
  <si>
    <t>La Vicepresidencia de Integración Productiva allegó el documento "Hoja de ruta identificacion predial Distritos de Riego", en el que se contempla una serie de actividades y el tiempo promedio para su ejecución.
Adicionalmente se allegó versión borrador del procedimiento "CONFORMACIÓN DEL INVENTARIO DE BIENES INMUEBLES DE LA AGENCIA DE DESARROLLO RURAL Y SEGUIMIENTO A SU ESTADO JURÍDICO", en el marco de las actividades contempladas en la hoja de ruta mencionada anteriormente.</t>
  </si>
  <si>
    <t>La Oficina de Control Interno observó que se cuenta con una versión preliminar de la Hoja de Ruta para la Identificación Predial de Distritos de Riego, no obstante dicho documento aun debe surtir sus etapas de revisión y aprobación por el vicepresdiente de Integración Productiva.
Se debe resaltar que aunque hace falta la aprobación de la hoja de ruta, ya se avanza en la ejecución de actividades estimadas en dicho documento, como lo es la adopción del procedimiento de "CONFORMACIÓN DEL INVENTARIO DE BIENES INMUEBLES DE LA AGENCIA DE DESARROLLO RURAL Y SEGUIMIENTO A SU ESTADO JURÍDICO", el cual se encuentra en proceso de revisión para adopción.
Dado lo anterior, si bien se tienen avances frente a la ejecución de la acción, se debe continuar con el seguimiento hasta tanto la misma se ejecute en su totalidad.</t>
  </si>
  <si>
    <t>Como soporte del avance de la actividad realizada por la Vicepresidencia de Integración Productiva, seremité oficio radicado No. 20223200048532 del 15/07/2022, con el cual se solicita mecanismos de control y monitoreo ejecución memorandos de acuerdo a la UNODC.</t>
  </si>
  <si>
    <t>La vicepresidencia de Integración Productiva allegó como soporte de gestión frente a la presente acción, soportes de capacitaciones efectudas para las trece (13) Unidades Técnicas Territoriales, frente al seguimiento a la ejecución de PIDAR, donde se enfatizó en el uso de la herramienta de Gestión de Proyectos.
MODELO EJECUCIÓN DIRECTA
Con el próposito de garantizar que se realice el registro de información en el ShapePoint de los documentos que soportan la ejecución de los PIDAR de ejecución por Ejecución Directa se realizaron 9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MODELO EJECUCIÓN CONVENIOS DE COOPERACIÓN
Con el próposito de garantizar que se realice el registro de información en el ShapePoint de los documentos que soportan la ejecución de los PIDAR de ejecución por Convenio de Cooperación se realizaron 13 capacitaciones los cuales se soportan en acta de reunión asi:
1. UTT 1 el 9/12/2021
2. UTT 2 el 7/12/2021
3. UTT 3 el 7/12/2021
4. UTT 4 el 7/12/2021
5. UTT 5 el 7/12/2021
6. UTT 6 el 3/12/2021
7. UTT 7 el 10/12/2021
8. UTT 8  el 7/12/2021
9. UTT 9 el 6/12/2021
10. UTT 10 el 6/12/2021
11. UTT 11 el 6/12/2021
12. UTT 12 el 9/12/2021
13. UTT 13 el 6/12/2021</t>
  </si>
  <si>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Analisis - Información General PIDAR Resolución No. 806/805.</t>
  </si>
  <si>
    <t xml:space="preserve">La Oficina de Control Interno evidenció la realización de cuatro (4) mesas de trabajo con las UTTs N°2, 4 y 10, los días 22 de marzo de 2022 (UTT 2), 14 de febrero y 21 de marzo de 2022 (UTT 4) y 16 de noviembre de 2021 (UTT 10), donde se le realizó seguimiento a la ejecución de un total de diecinueve (19) PIDAR.
No obstante lo anterior, de los 19 PIDAR objeto de revisión, solo cinco (5) de ellos corresponden a los once (11) que se dispuso en la acción de mejora, por lo cual no se considera se este cumpliendo con lo propuesto, hasta tanto se evidencie el diagnóstico de los once (11) PIDAR.
Dado lo anterior, esta Oficina Considera que se ha cumplido con la meta frente a las cuatro (4) actas de mesas de trabajo, no obstante, no se ha dado cumplimiento total a la acción de mejoramiento frente al diagnóstico de los once (11) PIDAR que cita el hallazgo.
</t>
  </si>
  <si>
    <t>Se realizaron visitas de seguimiento a la ejecución del PIDAR resolución 458 del 2019 del 20 al 22 de octubre, se anexa informe de comisión</t>
  </si>
  <si>
    <t>A partir de los soportes de avances allegados, la Oficina de Control Interno observó que se han elaborado cinco (5) informes por parte de la Dirección Acceso a Activos Productivos de la Vicepresidencia de Integración Productiva (uno con corte  a 29 de diciembre de 2020 y los restantes correspondientes al primer, segundo, tercer y cuarto trimestre 2021), los cuales contemplan los antecedentes de los proyectos productivos entregados a la ADR por parte del extinto INCODER, así como las gestiones realizadas por la Entidad y el estado que se encuentran dichos proyectos, obteniendo como resultados relevantes que, al 31 de diciembre de 2021, se contaba con 59 proyectos (aumentaron respecto a los informes anteriores), de los cuales nueve (9) ya cuentan con el formato de cierre financiero (formato F21), lo cual fue corroborado por esta Oficina, quince (15) están pendientes del informe de cierre financiero, 24 en procesos jurídicos y once (11) en ejecución.
De otra parte, se resalta que el último informe detalla la situación de aquellos proyectos que presentan líos jurídicos, y que por tanto se dificulta su ejecución.
Por otra parte, esta oficina presenta una diferencia frente a la cantidad de proyecto cerrados, toda vez que se han remitido formatos de cierre financiero de 10 proyectos, y el ultimo informe refleja que hay 9 cerrados.
Adicionalmente se allegó memorando radicado ADR 20203200041493 del 28 de diciembre de 2020, a través del cual se comunicó a la Dirección Administrativa y Financiera el "Reporte de estado financiero de los proyectos trasferidos por el INCODER a la ADR a corte de diciembre de 2020".
Teniendo en cuenta que se manifestó que la información derivada de la ejecución de estos proyectos es remitida al área financiera, con la finalidad de reflejar la realidad económica en los estados financieros, es oportuno allegar dichos soportes (como se realizó en el reporte del primer informe a diciembre de 2020), para mantener una trazabilidad de las actividades ejecutadas entorno al hallazgo.
Dada la emisión de más de los 4 informes propuestos, se considera que se ha cumpluido la acción; no obstante, es relevante tener en cuenta las situaciones aquí descritas para el cierre del hallazgo.</t>
  </si>
  <si>
    <t>La Oficina de Control Interno observó, que en la página Web de la ADR se dispone de:
•Estados Financieros mensuales de enero 2021 a abril 2022
•Notas a los Estados financieros mensuales de enero 2021 a abril 2022
•Se observó que en las notas a los estados financieros se regista la información respecto al saldo de proyectos productivos transferidos por el INCODER
•Se observó que en cinco (5)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cominicó el estado de los saldos de los proyectos que se tenían en el área de Contabilidad.
•se obtuvo archivo excel con el saldo presupuestal de los proyectos productivos transferidos por el INCODER a 31 de diciembre de 2021, cuya suma asciende a $3.127.174.571, lo cual guarda correspondencia con lo registrado en los estados financieros a dicho corte.
Teniendo en cuenta que se ha cumplido con la emisión de los Estados Financieros, Notas Financieras y con 5 de los 6 informes de seguimiento a los proyectos productivos, se asigna un porcentaje de avance de 92%, a la espera de que se emitan el informe faltante.
Por otra parte, se sugiere se lleve a cabo mesa de trabajo con la Vicepresidencia de integración Productiva para la realización de estos seguimientos, toda vez que en información aportada por dicha área, si bien los saldos concuerdan con lo registrado en los Estados Financieros, la cantidad de proyectos existentes a 31 de diciembre de 2021, difieren de la última solicitud realizad apor el área contable realizada el 27-dic-2021 a través de memorando N° 20216100049423.</t>
  </si>
  <si>
    <t>La oficina de Control Interno obtuvo como evidencia nueve (9) actas de comité de cartera desarrolladas entre 2019 y 2021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los soportes aportados  como evidencia, se alleguen tanto las actas de comité realizadas, como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 así como copia de 4 oficios enetidos entre febrero y abril de 2022, a través de los cuales se solicitó a la Oficina Jurídica iniciar el proceso administrativo de cobro coactivo.</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</si>
  <si>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
18. Convenio FAO 517-2017 Periodo 01 de enero de 2022 al  30 de abril de 2021 y Convenio FAO 517-2017 para tramite de prorroga.
19. Convenio FAO 749-2017 Periodo 01 de enero de 2022 al  30 de abril de 2021 y Convenio FAO 749-2017 para tramite de prorroga.</t>
  </si>
  <si>
    <t>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sucritos con FAO y UNODC, emitidos al 31 de diciembre de 2021, evidenciado lo siguiente:
Convenio 197 de 2016 - Informe del 31-dic-2021: Avance financiero del 98,42% (corte 30 de novimebre de 2021)
Convenio 785 de 2017 - Informe del 31-dic-2021: Avance financiero del 90,83% (corte 30 de novimebre de 2021)
Convenio 517 de 2017 - Informe del 20-jun-2022: Avance financiero del 95,04% (corte 31 de mayo de 2022)
Convenio 518 de 2017 - Informe del 31-dic-2021: Avance financiero del 82,87% (corte 30 de novimebre de 2021)
Convenio 749 de 2017 - Informe del jun-2021: Avance financiero del 95% (corte 31 de mayo de 2022)
Convenio 298 de 2018 - Informe del 31-dic-2021: Avance financiero del 17,61% (corte 30 de novimebre de 2021)
Frente a lo anterior la Oficina de Control Interno evidencia una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que hasta no demostrar o sustentar el cierre de los convenios no podría contemplarse total efectividad.</t>
  </si>
  <si>
    <t>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y teniendo en cuenta que el contrato 939 de 2014 está siendo objeto de procesos disciplinarios y fiscales por parte de los entes respectivos. Prueba de ellos adjuntamos la solicitud de información respecto del proceso de responsabilidad fiscal PRF- 2019-01256 UCC-PRF, y que el contrato en mención no ha sido liquidado, se hace necesario indicar si hubo respuesta por parte del Consorcio Tesalia 2014, así como que gestiones se surtieron a partir de la ejecución de las 2 acciones propuestas para este hallazgo que puedan soportar la efectividad sobre el mismo.</t>
  </si>
  <si>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</si>
  <si>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La Oficina de Control Interno evidenció el  Sistema Integrado de Gestión (Isolucion) que el 25 de junio de 2021 se aprobó la versión 4 del Formato F-IMP-008, lo cual da cumplimiento a la acción propuesta.
No obstante lo anterior, sería pertinente indicar los cambios efectuados al formato y como estos buscan mitigar la causa del hallazgo, más aún cuando la causa identificada es "Debilidades en el seguimiento a la ejecución de los convenios celebrados para la ejecución de los PIDAR"</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</si>
  <si>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Adicionalmente, se allegó informe final de cierre financiero de los PIDAR aprobados con Resolución 240 de 2018, 543 de 2018 y 139 de 2018.</t>
  </si>
  <si>
    <t>Los Estados Financieros de la ADR y las Notas a los Estados Financieros se encuentran publicados en la página web de la ADR en el Link https://www.adr.gov.co/estados-financieros/
La secretaría General suminstró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</si>
  <si>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r>
      <t xml:space="preserve">La Oficina de Control Interno observó, que en la página Web de la ADR se dispone de:
•Estados Financieros mensuales de enero 2021 a abril 2022
•Notas a los Estados financieros mensuales de enero 2021 a abril 2022
Se evidencia que las notas a los estados financieros a diciembre 2021, conmpla información de los distrito administrados por asociación, tales como: Valor saneado de acuerdo con la Ley 2071 de 2020 e inversiones realizadas, </t>
    </r>
    <r>
      <rPr>
        <b/>
        <sz val="8"/>
        <rFont val="Calibri"/>
        <family val="2"/>
        <scheme val="minor"/>
      </rPr>
      <t>no obstante no se observa información relacionada con facturación y recaudo de distritos administrados por asociaciones</t>
    </r>
    <r>
      <rPr>
        <sz val="8"/>
        <rFont val="Calibri"/>
        <family val="2"/>
        <scheme val="minor"/>
      </rPr>
      <t xml:space="preserve">, sobre lo cual, el concepto se allegó el concepto de la CGN con radicado 20221100036381 del 27 de mayo de 2022, el cual, entre otros aspectos, resalta lo siguiente:
</t>
    </r>
    <r>
      <rPr>
        <i/>
        <sz val="8"/>
        <rFont val="Calibri"/>
        <family val="2"/>
        <scheme val="minor"/>
      </rPr>
      <t>"(...) Existen diversos indicios para determinar si una entidad que entrega recursos en administración a sociedades fiduciarias directamente o a través de otra entidad, debe reconocerlos como recursos entregados en administración; a continuación citaremos los más importantes, pero no son los únicos: i) la entidad que entrega los recursos tiene la capacidad de definir su uso para obtener un potencial de servicio, a través de la aplicación de los recursos administrados a la finalidad establecida, o para generar beneficios económicos futuros, los cuales se pueden materializar en el pago de obligaciones a cargo de la entidad o en la obtención de ingresos o financiación".</t>
    </r>
    <r>
      <rPr>
        <sz val="8"/>
        <rFont val="Calibri"/>
        <family val="2"/>
        <scheme val="minor"/>
      </rPr>
      <t xml:space="preserve">
Se observó además que  la Vicepresidencia de Integración Productiva remitió a la Secretaría General, memorando con la información de los Distritos de mediana y Gran Escala, en lo que respecta a 2021 y 2022.
En virtud de lo anterior, y dado el tiempo dispuesto para la ejecución de la acción, se concede un porcentaje de avance del 50%. </t>
    </r>
  </si>
  <si>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</si>
  <si>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Realizar diagnóstico de los 11 PIDAR auditados por la CGR con (Resoluciones 255/2020; 257/2020; 373/2020; 822/2019; 821/2019; 464/2019; 463/2019; 458/2019;  880/2019; 997/2019; 806/2019), por parte de los apoyos a la supervisión, supervisores, equipo técnico y UTT</t>
  </si>
  <si>
    <t>La Oficina de Control Interno evidenció que desde la Vicepresidencia de Integración Productiva el 15 de julio de 2022 se emitió el oficio 20223200048532, dirigido a la Oficina de las Naciones Unidad contra la Droga y el Delito, dode se les solicita suministrar un informe  con los mecanismos establecidos por UNODC para el control y seguimiento del cumplimiento de actividades en la ejecución de proyectos y la manera de garantizar el acceso a la información de manera oportuna.
Dado lo anterior, se considera se dio cumplimiento a la acción.</t>
  </si>
  <si>
    <t>La Oficina de Control Interno obtuvo soportes de las capacitaciones que desde nivel central se emprendieron a las trece (13) UTTs con el fin de fotalecer el seguimiento a la ejecución de PIDAR, dentro de lo que se trató lo concerniente al uso del palicativo de Gestión de Proyectos y el cargue de la documentación que allí debe reposar.
Dichas capacitaciones se efectuaron en diciembre de 2021, en lo que respecta al modelo de ejecución por convenios de cooperación, y un seguimiento aleatorio al cargue de información en lo que respecta a proyectos cuya ejecución se realiza bajo modalidad directa.
Dado lo anterior, y teniendo en cuenta que se incluye a las 13 UTTs en las capacitaciones, se considera se ha dado cumplimiento a la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</si>
</sst>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20"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i/>
      <u/>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name val="Calibri"/>
      <family val="2"/>
    </font>
    <font>
      <i/>
      <sz val="8"/>
      <name val="Calibri"/>
      <family val="2"/>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2" fontId="1" fillId="0" borderId="0" applyFont="0" applyFill="0" applyBorder="0" applyAlignment="0" applyProtection="0"/>
    <xf numFmtId="0" fontId="12" fillId="0" borderId="0"/>
  </cellStyleXfs>
  <cellXfs count="153">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0" fillId="0" borderId="0" xfId="0" applyFill="1"/>
    <xf numFmtId="14" fontId="5" fillId="0" borderId="1"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3" fillId="0" borderId="0" xfId="0" applyFont="1" applyFill="1" applyAlignment="1">
      <alignment horizontal="center" vertical="center"/>
    </xf>
    <xf numFmtId="9" fontId="5" fillId="0" borderId="1" xfId="0" applyNumberFormat="1" applyFont="1" applyFill="1" applyBorder="1" applyAlignment="1">
      <alignment horizontal="justify" vertical="top" wrapText="1"/>
    </xf>
    <xf numFmtId="9" fontId="5" fillId="0" borderId="1" xfId="0" applyNumberFormat="1" applyFont="1" applyFill="1" applyBorder="1" applyAlignment="1">
      <alignment horizontal="justify" vertical="center"/>
    </xf>
    <xf numFmtId="9" fontId="5" fillId="0" borderId="1" xfId="0" applyNumberFormat="1" applyFont="1" applyFill="1" applyBorder="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vertical="center"/>
    </xf>
    <xf numFmtId="9" fontId="5" fillId="0" borderId="1" xfId="0" applyNumberFormat="1" applyFont="1" applyFill="1" applyBorder="1" applyAlignment="1">
      <alignment horizontal="justify" vertical="top"/>
    </xf>
    <xf numFmtId="0" fontId="5" fillId="0" borderId="0" xfId="0" applyFont="1" applyFill="1" applyBorder="1" applyAlignment="1">
      <alignment horizontal="justify" vertical="center"/>
    </xf>
    <xf numFmtId="0" fontId="5" fillId="0" borderId="1" xfId="0" applyFont="1" applyFill="1" applyBorder="1" applyAlignment="1">
      <alignment wrapText="1"/>
    </xf>
    <xf numFmtId="9" fontId="5" fillId="0" borderId="1"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1" fillId="3" borderId="0" xfId="0" applyFont="1" applyFill="1"/>
    <xf numFmtId="0" fontId="0" fillId="0" borderId="0" xfId="0" applyAlignment="1">
      <alignment vertical="center"/>
    </xf>
    <xf numFmtId="9" fontId="5" fillId="3" borderId="1" xfId="1" applyNumberFormat="1" applyFont="1" applyFill="1" applyBorder="1" applyAlignment="1">
      <alignment horizontal="center" vertical="center"/>
    </xf>
    <xf numFmtId="0" fontId="0" fillId="3" borderId="0" xfId="0" applyFill="1"/>
    <xf numFmtId="0" fontId="5" fillId="3" borderId="1" xfId="0" applyFont="1" applyFill="1" applyBorder="1" applyAlignment="1">
      <alignment horizontal="justify" vertical="center"/>
    </xf>
    <xf numFmtId="9" fontId="5" fillId="0"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0" fillId="3" borderId="0" xfId="0" applyFill="1" applyAlignment="1">
      <alignment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0" fillId="0" borderId="0" xfId="0" applyFill="1" applyAlignment="1">
      <alignment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0" fontId="11" fillId="0" borderId="0" xfId="0" applyFont="1" applyFill="1"/>
    <xf numFmtId="9" fontId="5" fillId="0" borderId="1" xfId="0" applyNumberFormat="1" applyFont="1" applyFill="1" applyBorder="1" applyAlignment="1">
      <alignment horizontal="center" vertical="center"/>
    </xf>
    <xf numFmtId="0" fontId="5" fillId="0" borderId="4" xfId="0"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left" vertical="center" wrapText="1"/>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18" fillId="4" borderId="0" xfId="0" applyFont="1" applyFill="1" applyAlignment="1">
      <alignment vertical="center" wrapText="1"/>
    </xf>
    <xf numFmtId="0" fontId="11" fillId="4" borderId="0" xfId="0" applyFont="1" applyFill="1"/>
    <xf numFmtId="0" fontId="0" fillId="4" borderId="0" xfId="0" applyFill="1"/>
    <xf numFmtId="0" fontId="18" fillId="4" borderId="0" xfId="0" applyFont="1" applyFill="1"/>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4" borderId="0" xfId="0" applyFill="1" applyAlignment="1">
      <alignment vertical="center" wrapText="1"/>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5"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10" fillId="0" borderId="6" xfId="0" applyFont="1" applyBorder="1" applyAlignment="1">
      <alignment horizontal="left" vertical="center"/>
    </xf>
    <xf numFmtId="0" fontId="5" fillId="0" borderId="1" xfId="0" applyFont="1" applyFill="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9" fontId="5" fillId="0" borderId="1" xfId="1" applyNumberFormat="1" applyFont="1" applyFill="1" applyBorder="1" applyAlignment="1">
      <alignment horizontal="center" vertical="center"/>
    </xf>
  </cellXfs>
  <cellStyles count="4">
    <cellStyle name="Moneda [0] 2" xfId="2"/>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0"/>
  <sheetViews>
    <sheetView tabSelected="1" topLeftCell="L1" zoomScaleNormal="100" workbookViewId="0">
      <selection activeCell="L2" sqref="L2"/>
    </sheetView>
  </sheetViews>
  <sheetFormatPr baseColWidth="10" defaultColWidth="11.42578125" defaultRowHeight="15" x14ac:dyDescent="0.25"/>
  <cols>
    <col min="1" max="1" width="9" style="31" customWidth="1"/>
    <col min="2" max="2" width="16.5703125" style="31" customWidth="1"/>
    <col min="3" max="3" width="9.7109375" style="31" customWidth="1"/>
    <col min="4" max="4" width="38.28515625" style="31" customWidth="1"/>
    <col min="5" max="5" width="37.140625" style="31" customWidth="1"/>
    <col min="6" max="6" width="9.85546875" style="31" customWidth="1"/>
    <col min="7" max="7" width="38.140625" style="31" customWidth="1"/>
    <col min="8" max="8" width="29.5703125" style="31" customWidth="1"/>
    <col min="9" max="9" width="15.7109375" style="31" customWidth="1"/>
    <col min="10" max="10" width="18.5703125" style="31" customWidth="1"/>
    <col min="11" max="11" width="16.5703125" style="31" customWidth="1"/>
    <col min="12" max="12" width="14.140625" style="31" customWidth="1"/>
    <col min="13" max="13" width="13.7109375" style="31" customWidth="1"/>
    <col min="14" max="14" width="13.5703125" style="31" customWidth="1"/>
    <col min="15" max="15" width="16.5703125" style="31" customWidth="1"/>
    <col min="16" max="17" width="16" style="31" customWidth="1"/>
    <col min="18" max="18" width="20.140625" style="31" customWidth="1"/>
    <col min="19" max="19" width="69.28515625" style="31" customWidth="1"/>
    <col min="20" max="20" width="73.85546875" style="31" customWidth="1"/>
    <col min="21" max="21" width="38.140625" style="31" customWidth="1"/>
    <col min="22" max="16384" width="11.42578125" style="31"/>
  </cols>
  <sheetData>
    <row r="1" spans="1:21" customFormat="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1529</v>
      </c>
      <c r="S1" s="2" t="s">
        <v>17</v>
      </c>
      <c r="T1" s="2" t="s">
        <v>18</v>
      </c>
      <c r="U1" s="2" t="s">
        <v>19</v>
      </c>
    </row>
    <row r="2" spans="1:21" s="75" customFormat="1" ht="168.75" customHeight="1" x14ac:dyDescent="0.25">
      <c r="A2" s="102">
        <v>2015</v>
      </c>
      <c r="B2" s="103" t="s">
        <v>1018</v>
      </c>
      <c r="C2" s="102">
        <v>35</v>
      </c>
      <c r="D2" s="104" t="s">
        <v>153</v>
      </c>
      <c r="E2" s="104" t="s">
        <v>154</v>
      </c>
      <c r="F2" s="103" t="s">
        <v>148</v>
      </c>
      <c r="G2" s="104" t="s">
        <v>155</v>
      </c>
      <c r="H2" s="104" t="s">
        <v>850</v>
      </c>
      <c r="I2" s="103" t="s">
        <v>35</v>
      </c>
      <c r="J2" s="103" t="s">
        <v>156</v>
      </c>
      <c r="K2" s="102">
        <v>1</v>
      </c>
      <c r="L2" s="21">
        <v>43678</v>
      </c>
      <c r="M2" s="21">
        <v>44196</v>
      </c>
      <c r="N2" s="102">
        <v>1</v>
      </c>
      <c r="O2" s="100">
        <f t="shared" ref="O2:O29" si="0">+N2/K2</f>
        <v>1</v>
      </c>
      <c r="P2" s="114">
        <f>+AVERAGE(O2:O3)</f>
        <v>0.5</v>
      </c>
      <c r="Q2" s="114" t="s">
        <v>63</v>
      </c>
      <c r="R2" s="115" t="s">
        <v>1532</v>
      </c>
      <c r="S2" s="104" t="s">
        <v>1265</v>
      </c>
      <c r="T2" s="104" t="s">
        <v>1266</v>
      </c>
      <c r="U2" s="23" t="s">
        <v>64</v>
      </c>
    </row>
    <row r="3" spans="1:21" s="75" customFormat="1" ht="90" customHeight="1" x14ac:dyDescent="0.25">
      <c r="A3" s="102">
        <v>2015</v>
      </c>
      <c r="B3" s="103" t="s">
        <v>1018</v>
      </c>
      <c r="C3" s="102">
        <v>35</v>
      </c>
      <c r="D3" s="104" t="s">
        <v>153</v>
      </c>
      <c r="E3" s="104" t="s">
        <v>154</v>
      </c>
      <c r="F3" s="92" t="s">
        <v>150</v>
      </c>
      <c r="G3" s="104" t="s">
        <v>155</v>
      </c>
      <c r="H3" s="104" t="s">
        <v>1157</v>
      </c>
      <c r="I3" s="103" t="s">
        <v>35</v>
      </c>
      <c r="J3" s="104" t="s">
        <v>1158</v>
      </c>
      <c r="K3" s="103">
        <v>1</v>
      </c>
      <c r="L3" s="21">
        <v>44197</v>
      </c>
      <c r="M3" s="21">
        <v>44803</v>
      </c>
      <c r="N3" s="102">
        <v>0</v>
      </c>
      <c r="O3" s="100">
        <f t="shared" si="0"/>
        <v>0</v>
      </c>
      <c r="P3" s="114"/>
      <c r="Q3" s="114"/>
      <c r="R3" s="115"/>
      <c r="S3" s="104" t="s">
        <v>1250</v>
      </c>
      <c r="T3" s="104" t="s">
        <v>1250</v>
      </c>
      <c r="U3" s="23" t="s">
        <v>64</v>
      </c>
    </row>
    <row r="4" spans="1:21" ht="180" customHeight="1" x14ac:dyDescent="0.25">
      <c r="A4" s="102">
        <v>2015</v>
      </c>
      <c r="B4" s="103" t="s">
        <v>1018</v>
      </c>
      <c r="C4" s="102">
        <v>55</v>
      </c>
      <c r="D4" s="104" t="s">
        <v>166</v>
      </c>
      <c r="E4" s="104" t="s">
        <v>167</v>
      </c>
      <c r="F4" s="20" t="s">
        <v>175</v>
      </c>
      <c r="G4" s="103" t="s">
        <v>169</v>
      </c>
      <c r="H4" s="103" t="s">
        <v>170</v>
      </c>
      <c r="I4" s="103" t="s">
        <v>149</v>
      </c>
      <c r="J4" s="103" t="s">
        <v>171</v>
      </c>
      <c r="K4" s="103">
        <v>1</v>
      </c>
      <c r="L4" s="21">
        <v>43770</v>
      </c>
      <c r="M4" s="21">
        <v>44196</v>
      </c>
      <c r="N4" s="102">
        <v>1</v>
      </c>
      <c r="O4" s="100">
        <f t="shared" si="0"/>
        <v>1</v>
      </c>
      <c r="P4" s="114">
        <f>AVERAGE(O4:O6)</f>
        <v>1</v>
      </c>
      <c r="Q4" s="114" t="s">
        <v>63</v>
      </c>
      <c r="R4" s="115" t="s">
        <v>1532</v>
      </c>
      <c r="S4" s="104" t="s">
        <v>1244</v>
      </c>
      <c r="T4" s="104" t="s">
        <v>1643</v>
      </c>
      <c r="U4" s="23" t="s">
        <v>1026</v>
      </c>
    </row>
    <row r="5" spans="1:21" ht="409.5" customHeight="1" x14ac:dyDescent="0.25">
      <c r="A5" s="102">
        <v>2015</v>
      </c>
      <c r="B5" s="103" t="s">
        <v>1018</v>
      </c>
      <c r="C5" s="102">
        <v>55</v>
      </c>
      <c r="D5" s="104" t="s">
        <v>166</v>
      </c>
      <c r="E5" s="104" t="s">
        <v>1199</v>
      </c>
      <c r="F5" s="20" t="s">
        <v>48</v>
      </c>
      <c r="G5" s="103" t="s">
        <v>1200</v>
      </c>
      <c r="H5" s="103" t="s">
        <v>1202</v>
      </c>
      <c r="I5" s="103" t="s">
        <v>149</v>
      </c>
      <c r="J5" s="103" t="s">
        <v>196</v>
      </c>
      <c r="K5" s="103">
        <v>4</v>
      </c>
      <c r="L5" s="21">
        <v>44105</v>
      </c>
      <c r="M5" s="21">
        <v>44561</v>
      </c>
      <c r="N5" s="102">
        <v>4</v>
      </c>
      <c r="O5" s="100">
        <f t="shared" si="0"/>
        <v>1</v>
      </c>
      <c r="P5" s="114"/>
      <c r="Q5" s="114"/>
      <c r="R5" s="115"/>
      <c r="S5" s="104" t="s">
        <v>2006</v>
      </c>
      <c r="T5" s="104" t="s">
        <v>2208</v>
      </c>
      <c r="U5" s="23" t="s">
        <v>1026</v>
      </c>
    </row>
    <row r="6" spans="1:21" ht="281.25" x14ac:dyDescent="0.25">
      <c r="A6" s="102">
        <v>2015</v>
      </c>
      <c r="B6" s="103" t="s">
        <v>1018</v>
      </c>
      <c r="C6" s="102">
        <v>55</v>
      </c>
      <c r="D6" s="104" t="s">
        <v>166</v>
      </c>
      <c r="E6" s="104" t="s">
        <v>1199</v>
      </c>
      <c r="F6" s="20" t="s">
        <v>52</v>
      </c>
      <c r="G6" s="103" t="s">
        <v>1200</v>
      </c>
      <c r="H6" s="103" t="s">
        <v>1201</v>
      </c>
      <c r="I6" s="103" t="s">
        <v>149</v>
      </c>
      <c r="J6" s="103" t="s">
        <v>614</v>
      </c>
      <c r="K6" s="103">
        <v>8</v>
      </c>
      <c r="L6" s="21">
        <v>43983</v>
      </c>
      <c r="M6" s="21">
        <v>44196</v>
      </c>
      <c r="N6" s="102">
        <v>8</v>
      </c>
      <c r="O6" s="100">
        <f t="shared" si="0"/>
        <v>1</v>
      </c>
      <c r="P6" s="114"/>
      <c r="Q6" s="114"/>
      <c r="R6" s="115"/>
      <c r="S6" s="104" t="s">
        <v>2159</v>
      </c>
      <c r="T6" s="104" t="s">
        <v>2160</v>
      </c>
      <c r="U6" s="23" t="s">
        <v>1026</v>
      </c>
    </row>
    <row r="7" spans="1:21" ht="90" customHeight="1" x14ac:dyDescent="0.25">
      <c r="A7" s="102">
        <v>2016</v>
      </c>
      <c r="B7" s="103" t="s">
        <v>1017</v>
      </c>
      <c r="C7" s="102">
        <v>16</v>
      </c>
      <c r="D7" s="104" t="s">
        <v>261</v>
      </c>
      <c r="E7" s="104" t="s">
        <v>262</v>
      </c>
      <c r="F7" s="103" t="s">
        <v>148</v>
      </c>
      <c r="G7" s="104" t="s">
        <v>263</v>
      </c>
      <c r="H7" s="104" t="s">
        <v>264</v>
      </c>
      <c r="I7" s="103" t="s">
        <v>69</v>
      </c>
      <c r="J7" s="103" t="s">
        <v>265</v>
      </c>
      <c r="K7" s="102">
        <v>1</v>
      </c>
      <c r="L7" s="21">
        <v>43831</v>
      </c>
      <c r="M7" s="21">
        <v>44196</v>
      </c>
      <c r="N7" s="102">
        <v>1</v>
      </c>
      <c r="O7" s="100">
        <f t="shared" si="0"/>
        <v>1</v>
      </c>
      <c r="P7" s="114">
        <f>AVERAGE(O7:O8)</f>
        <v>0.5</v>
      </c>
      <c r="Q7" s="114" t="s">
        <v>63</v>
      </c>
      <c r="R7" s="115" t="s">
        <v>1532</v>
      </c>
      <c r="S7" s="104" t="s">
        <v>1267</v>
      </c>
      <c r="T7" s="104" t="s">
        <v>1268</v>
      </c>
      <c r="U7" s="23" t="s">
        <v>64</v>
      </c>
    </row>
    <row r="8" spans="1:21" s="75" customFormat="1" ht="337.5" customHeight="1" x14ac:dyDescent="0.25">
      <c r="A8" s="102">
        <v>2016</v>
      </c>
      <c r="B8" s="103" t="s">
        <v>1017</v>
      </c>
      <c r="C8" s="102">
        <v>16</v>
      </c>
      <c r="D8" s="104" t="s">
        <v>261</v>
      </c>
      <c r="E8" s="104" t="s">
        <v>262</v>
      </c>
      <c r="F8" s="103" t="s">
        <v>150</v>
      </c>
      <c r="G8" s="104" t="s">
        <v>1159</v>
      </c>
      <c r="H8" s="104" t="s">
        <v>1160</v>
      </c>
      <c r="I8" s="103" t="s">
        <v>69</v>
      </c>
      <c r="J8" s="103" t="s">
        <v>1161</v>
      </c>
      <c r="K8" s="102">
        <v>1</v>
      </c>
      <c r="L8" s="21">
        <v>44197</v>
      </c>
      <c r="M8" s="21">
        <v>44895</v>
      </c>
      <c r="N8" s="102">
        <v>0</v>
      </c>
      <c r="O8" s="100">
        <f t="shared" si="0"/>
        <v>0</v>
      </c>
      <c r="P8" s="114"/>
      <c r="Q8" s="114"/>
      <c r="R8" s="115"/>
      <c r="S8" s="104" t="s">
        <v>1680</v>
      </c>
      <c r="T8" s="104" t="s">
        <v>1479</v>
      </c>
      <c r="U8" s="23" t="s">
        <v>64</v>
      </c>
    </row>
    <row r="9" spans="1:21" ht="393.75" customHeight="1" x14ac:dyDescent="0.25">
      <c r="A9" s="102">
        <v>2016</v>
      </c>
      <c r="B9" s="103" t="s">
        <v>1017</v>
      </c>
      <c r="C9" s="102">
        <v>29</v>
      </c>
      <c r="D9" s="104" t="s">
        <v>305</v>
      </c>
      <c r="E9" s="104" t="s">
        <v>306</v>
      </c>
      <c r="F9" s="20">
        <v>1</v>
      </c>
      <c r="G9" s="104" t="s">
        <v>1162</v>
      </c>
      <c r="H9" s="104" t="s">
        <v>1163</v>
      </c>
      <c r="I9" s="103" t="s">
        <v>69</v>
      </c>
      <c r="J9" s="103" t="s">
        <v>1164</v>
      </c>
      <c r="K9" s="103">
        <v>24</v>
      </c>
      <c r="L9" s="21">
        <v>43831</v>
      </c>
      <c r="M9" s="21">
        <v>44561</v>
      </c>
      <c r="N9" s="102">
        <v>24</v>
      </c>
      <c r="O9" s="100">
        <f t="shared" si="0"/>
        <v>1</v>
      </c>
      <c r="P9" s="100">
        <f>+O9</f>
        <v>1</v>
      </c>
      <c r="Q9" s="100" t="s">
        <v>63</v>
      </c>
      <c r="R9" s="101" t="s">
        <v>1532</v>
      </c>
      <c r="S9" s="104" t="s">
        <v>1681</v>
      </c>
      <c r="T9" s="104" t="s">
        <v>1682</v>
      </c>
      <c r="U9" s="23" t="s">
        <v>1026</v>
      </c>
    </row>
    <row r="10" spans="1:21" ht="407.25" customHeight="1" x14ac:dyDescent="0.25">
      <c r="A10" s="102">
        <v>2016</v>
      </c>
      <c r="B10" s="103" t="s">
        <v>1017</v>
      </c>
      <c r="C10" s="102">
        <v>30</v>
      </c>
      <c r="D10" s="104" t="s">
        <v>307</v>
      </c>
      <c r="E10" s="104" t="s">
        <v>308</v>
      </c>
      <c r="F10" s="20" t="s">
        <v>175</v>
      </c>
      <c r="G10" s="103" t="s">
        <v>1618</v>
      </c>
      <c r="H10" s="103" t="s">
        <v>1619</v>
      </c>
      <c r="I10" s="103" t="s">
        <v>69</v>
      </c>
      <c r="J10" s="103" t="s">
        <v>1624</v>
      </c>
      <c r="K10" s="103">
        <v>5</v>
      </c>
      <c r="L10" s="21">
        <v>44409</v>
      </c>
      <c r="M10" s="21">
        <v>44772</v>
      </c>
      <c r="N10" s="102">
        <v>0</v>
      </c>
      <c r="O10" s="100">
        <f t="shared" si="0"/>
        <v>0</v>
      </c>
      <c r="P10" s="106">
        <f>+AVERAGE(O10:O12)</f>
        <v>0</v>
      </c>
      <c r="Q10" s="106" t="s">
        <v>63</v>
      </c>
      <c r="R10" s="111" t="s">
        <v>1532</v>
      </c>
      <c r="S10" s="104" t="s">
        <v>1683</v>
      </c>
      <c r="T10" s="104" t="s">
        <v>1684</v>
      </c>
      <c r="U10" s="23" t="s">
        <v>64</v>
      </c>
    </row>
    <row r="11" spans="1:21" ht="407.25" customHeight="1" x14ac:dyDescent="0.25">
      <c r="A11" s="102">
        <v>2016</v>
      </c>
      <c r="B11" s="103" t="s">
        <v>1017</v>
      </c>
      <c r="C11" s="102">
        <v>30</v>
      </c>
      <c r="D11" s="104" t="s">
        <v>307</v>
      </c>
      <c r="E11" s="104" t="s">
        <v>308</v>
      </c>
      <c r="F11" s="20" t="s">
        <v>48</v>
      </c>
      <c r="G11" s="103" t="s">
        <v>1620</v>
      </c>
      <c r="H11" s="103" t="s">
        <v>1621</v>
      </c>
      <c r="I11" s="103" t="s">
        <v>69</v>
      </c>
      <c r="J11" s="103" t="s">
        <v>1625</v>
      </c>
      <c r="K11" s="103">
        <v>5</v>
      </c>
      <c r="L11" s="21">
        <v>44409</v>
      </c>
      <c r="M11" s="21">
        <v>44834</v>
      </c>
      <c r="N11" s="102">
        <v>0</v>
      </c>
      <c r="O11" s="100">
        <f t="shared" si="0"/>
        <v>0</v>
      </c>
      <c r="P11" s="107"/>
      <c r="Q11" s="107"/>
      <c r="R11" s="112"/>
      <c r="S11" s="104" t="s">
        <v>1633</v>
      </c>
      <c r="T11" s="104" t="s">
        <v>1685</v>
      </c>
      <c r="U11" s="23" t="s">
        <v>64</v>
      </c>
    </row>
    <row r="12" spans="1:21" ht="407.25" customHeight="1" x14ac:dyDescent="0.25">
      <c r="A12" s="102">
        <v>2016</v>
      </c>
      <c r="B12" s="103" t="s">
        <v>1017</v>
      </c>
      <c r="C12" s="102">
        <v>30</v>
      </c>
      <c r="D12" s="104" t="s">
        <v>307</v>
      </c>
      <c r="E12" s="104" t="s">
        <v>308</v>
      </c>
      <c r="F12" s="20" t="s">
        <v>52</v>
      </c>
      <c r="G12" s="103" t="s">
        <v>1622</v>
      </c>
      <c r="H12" s="103" t="s">
        <v>1623</v>
      </c>
      <c r="I12" s="103" t="s">
        <v>69</v>
      </c>
      <c r="J12" s="103" t="s">
        <v>1626</v>
      </c>
      <c r="K12" s="103">
        <v>5</v>
      </c>
      <c r="L12" s="21">
        <v>44409</v>
      </c>
      <c r="M12" s="21">
        <v>44926</v>
      </c>
      <c r="N12" s="102">
        <v>0</v>
      </c>
      <c r="O12" s="100">
        <f t="shared" si="0"/>
        <v>0</v>
      </c>
      <c r="P12" s="108"/>
      <c r="Q12" s="108"/>
      <c r="R12" s="113"/>
      <c r="S12" s="104" t="s">
        <v>2177</v>
      </c>
      <c r="T12" s="104" t="s">
        <v>2177</v>
      </c>
      <c r="U12" s="23" t="s">
        <v>64</v>
      </c>
    </row>
    <row r="13" spans="1:21" ht="393.75" customHeight="1" x14ac:dyDescent="0.25">
      <c r="A13" s="102">
        <v>2016</v>
      </c>
      <c r="B13" s="103" t="s">
        <v>1017</v>
      </c>
      <c r="C13" s="102">
        <v>37</v>
      </c>
      <c r="D13" s="104" t="s">
        <v>330</v>
      </c>
      <c r="E13" s="104" t="s">
        <v>331</v>
      </c>
      <c r="F13" s="103">
        <v>1</v>
      </c>
      <c r="G13" s="104" t="s">
        <v>1162</v>
      </c>
      <c r="H13" s="104" t="s">
        <v>1163</v>
      </c>
      <c r="I13" s="103" t="s">
        <v>69</v>
      </c>
      <c r="J13" s="103" t="s">
        <v>1164</v>
      </c>
      <c r="K13" s="103">
        <v>24</v>
      </c>
      <c r="L13" s="21">
        <v>43831</v>
      </c>
      <c r="M13" s="21">
        <v>44561</v>
      </c>
      <c r="N13" s="102">
        <v>24</v>
      </c>
      <c r="O13" s="100">
        <f t="shared" si="0"/>
        <v>1</v>
      </c>
      <c r="P13" s="100">
        <f>+O13</f>
        <v>1</v>
      </c>
      <c r="Q13" s="100" t="s">
        <v>63</v>
      </c>
      <c r="R13" s="101" t="s">
        <v>1532</v>
      </c>
      <c r="S13" s="104" t="s">
        <v>1681</v>
      </c>
      <c r="T13" s="104" t="s">
        <v>1682</v>
      </c>
      <c r="U13" s="23" t="s">
        <v>1026</v>
      </c>
    </row>
    <row r="14" spans="1:21" s="75" customFormat="1" ht="258.75" customHeight="1" x14ac:dyDescent="0.25">
      <c r="A14" s="102">
        <v>2016</v>
      </c>
      <c r="B14" s="103" t="s">
        <v>1019</v>
      </c>
      <c r="C14" s="102">
        <v>1</v>
      </c>
      <c r="D14" s="104" t="s">
        <v>389</v>
      </c>
      <c r="E14" s="104" t="s">
        <v>390</v>
      </c>
      <c r="F14" s="20" t="s">
        <v>59</v>
      </c>
      <c r="G14" s="104" t="s">
        <v>1353</v>
      </c>
      <c r="H14" s="104" t="s">
        <v>1354</v>
      </c>
      <c r="I14" s="103" t="s">
        <v>163</v>
      </c>
      <c r="J14" s="104" t="s">
        <v>1357</v>
      </c>
      <c r="K14" s="103" t="s">
        <v>1358</v>
      </c>
      <c r="L14" s="21">
        <v>44378</v>
      </c>
      <c r="M14" s="21">
        <v>44592</v>
      </c>
      <c r="N14" s="102">
        <v>12</v>
      </c>
      <c r="O14" s="100">
        <v>0.92</v>
      </c>
      <c r="P14" s="116">
        <f>+AVERAGE(O14:O15)</f>
        <v>0.96</v>
      </c>
      <c r="Q14" s="116" t="s">
        <v>63</v>
      </c>
      <c r="R14" s="118" t="s">
        <v>1532</v>
      </c>
      <c r="S14" s="104" t="s">
        <v>2158</v>
      </c>
      <c r="T14" s="104" t="s">
        <v>2209</v>
      </c>
      <c r="U14" s="104" t="s">
        <v>2017</v>
      </c>
    </row>
    <row r="15" spans="1:21" s="75" customFormat="1" ht="213.75" x14ac:dyDescent="0.25">
      <c r="A15" s="102">
        <v>2016</v>
      </c>
      <c r="B15" s="103" t="s">
        <v>1019</v>
      </c>
      <c r="C15" s="102">
        <v>1</v>
      </c>
      <c r="D15" s="104" t="s">
        <v>389</v>
      </c>
      <c r="E15" s="104" t="s">
        <v>390</v>
      </c>
      <c r="F15" s="20" t="s">
        <v>66</v>
      </c>
      <c r="G15" s="104" t="s">
        <v>1355</v>
      </c>
      <c r="H15" s="104" t="s">
        <v>1356</v>
      </c>
      <c r="I15" s="103" t="s">
        <v>163</v>
      </c>
      <c r="J15" s="104" t="s">
        <v>1359</v>
      </c>
      <c r="K15" s="103">
        <v>6</v>
      </c>
      <c r="L15" s="21">
        <v>44197</v>
      </c>
      <c r="M15" s="21">
        <v>44592</v>
      </c>
      <c r="N15" s="102">
        <v>6</v>
      </c>
      <c r="O15" s="100">
        <v>1</v>
      </c>
      <c r="P15" s="117"/>
      <c r="Q15" s="117"/>
      <c r="R15" s="119"/>
      <c r="S15" s="104" t="s">
        <v>2023</v>
      </c>
      <c r="T15" s="104" t="s">
        <v>2024</v>
      </c>
      <c r="U15" s="23" t="s">
        <v>64</v>
      </c>
    </row>
    <row r="16" spans="1:21" s="75" customFormat="1" ht="168.75" customHeight="1" x14ac:dyDescent="0.25">
      <c r="A16" s="102">
        <v>2016</v>
      </c>
      <c r="B16" s="103" t="s">
        <v>1019</v>
      </c>
      <c r="C16" s="102">
        <v>2</v>
      </c>
      <c r="D16" s="104" t="s">
        <v>392</v>
      </c>
      <c r="E16" s="104" t="s">
        <v>393</v>
      </c>
      <c r="F16" s="20" t="s">
        <v>59</v>
      </c>
      <c r="G16" s="104" t="s">
        <v>155</v>
      </c>
      <c r="H16" s="104" t="s">
        <v>850</v>
      </c>
      <c r="I16" s="103" t="s">
        <v>69</v>
      </c>
      <c r="J16" s="103" t="s">
        <v>156</v>
      </c>
      <c r="K16" s="102">
        <v>1</v>
      </c>
      <c r="L16" s="21">
        <v>43678</v>
      </c>
      <c r="M16" s="21">
        <v>44196</v>
      </c>
      <c r="N16" s="102">
        <v>1</v>
      </c>
      <c r="O16" s="100">
        <f t="shared" si="0"/>
        <v>1</v>
      </c>
      <c r="P16" s="109">
        <f>+AVERAGE(O16:O17)</f>
        <v>0.5</v>
      </c>
      <c r="Q16" s="109" t="s">
        <v>63</v>
      </c>
      <c r="R16" s="110" t="s">
        <v>1532</v>
      </c>
      <c r="S16" s="104" t="s">
        <v>1265</v>
      </c>
      <c r="T16" s="104" t="s">
        <v>1266</v>
      </c>
      <c r="U16" s="23" t="s">
        <v>64</v>
      </c>
    </row>
    <row r="17" spans="1:21" s="75" customFormat="1" ht="90" customHeight="1" x14ac:dyDescent="0.25">
      <c r="A17" s="102">
        <v>2016</v>
      </c>
      <c r="B17" s="103" t="s">
        <v>1019</v>
      </c>
      <c r="C17" s="102">
        <v>2</v>
      </c>
      <c r="D17" s="104" t="s">
        <v>392</v>
      </c>
      <c r="E17" s="104" t="s">
        <v>154</v>
      </c>
      <c r="F17" s="20" t="s">
        <v>66</v>
      </c>
      <c r="G17" s="104" t="s">
        <v>155</v>
      </c>
      <c r="H17" s="104" t="s">
        <v>1157</v>
      </c>
      <c r="I17" s="103" t="s">
        <v>69</v>
      </c>
      <c r="J17" s="103" t="s">
        <v>1158</v>
      </c>
      <c r="K17" s="102">
        <v>1</v>
      </c>
      <c r="L17" s="21">
        <v>44197</v>
      </c>
      <c r="M17" s="21">
        <v>44803</v>
      </c>
      <c r="N17" s="102">
        <v>0</v>
      </c>
      <c r="O17" s="100">
        <f t="shared" si="0"/>
        <v>0</v>
      </c>
      <c r="P17" s="109"/>
      <c r="Q17" s="109"/>
      <c r="R17" s="110"/>
      <c r="S17" s="104" t="s">
        <v>1250</v>
      </c>
      <c r="T17" s="104" t="s">
        <v>1250</v>
      </c>
      <c r="U17" s="23" t="s">
        <v>64</v>
      </c>
    </row>
    <row r="18" spans="1:21" ht="180" customHeight="1" x14ac:dyDescent="0.25">
      <c r="A18" s="102">
        <v>2016</v>
      </c>
      <c r="B18" s="103" t="s">
        <v>1019</v>
      </c>
      <c r="C18" s="102">
        <v>7</v>
      </c>
      <c r="D18" s="104" t="s">
        <v>406</v>
      </c>
      <c r="E18" s="104" t="s">
        <v>407</v>
      </c>
      <c r="F18" s="20" t="s">
        <v>175</v>
      </c>
      <c r="G18" s="103" t="s">
        <v>169</v>
      </c>
      <c r="H18" s="103" t="s">
        <v>170</v>
      </c>
      <c r="I18" s="103" t="s">
        <v>69</v>
      </c>
      <c r="J18" s="103" t="s">
        <v>171</v>
      </c>
      <c r="K18" s="103">
        <v>1</v>
      </c>
      <c r="L18" s="21">
        <v>43770</v>
      </c>
      <c r="M18" s="21">
        <v>44196</v>
      </c>
      <c r="N18" s="102">
        <v>1</v>
      </c>
      <c r="O18" s="100">
        <f t="shared" si="0"/>
        <v>1</v>
      </c>
      <c r="P18" s="109">
        <f>AVERAGE(O18:O20)</f>
        <v>1</v>
      </c>
      <c r="Q18" s="109" t="s">
        <v>63</v>
      </c>
      <c r="R18" s="110" t="s">
        <v>1532</v>
      </c>
      <c r="S18" s="104" t="s">
        <v>1244</v>
      </c>
      <c r="T18" s="104" t="s">
        <v>1643</v>
      </c>
      <c r="U18" s="23" t="s">
        <v>1026</v>
      </c>
    </row>
    <row r="19" spans="1:21" ht="371.25" customHeight="1" x14ac:dyDescent="0.25">
      <c r="A19" s="102">
        <v>2016</v>
      </c>
      <c r="B19" s="103" t="s">
        <v>1019</v>
      </c>
      <c r="C19" s="102">
        <v>7</v>
      </c>
      <c r="D19" s="104" t="s">
        <v>406</v>
      </c>
      <c r="E19" s="104" t="s">
        <v>1199</v>
      </c>
      <c r="F19" s="20" t="s">
        <v>48</v>
      </c>
      <c r="G19" s="103" t="s">
        <v>1200</v>
      </c>
      <c r="H19" s="103" t="s">
        <v>1202</v>
      </c>
      <c r="I19" s="103" t="s">
        <v>149</v>
      </c>
      <c r="J19" s="103" t="s">
        <v>196</v>
      </c>
      <c r="K19" s="103">
        <v>4</v>
      </c>
      <c r="L19" s="21">
        <v>44105</v>
      </c>
      <c r="M19" s="21">
        <v>44561</v>
      </c>
      <c r="N19" s="102">
        <v>4</v>
      </c>
      <c r="O19" s="100">
        <f>+N19/K19</f>
        <v>1</v>
      </c>
      <c r="P19" s="109"/>
      <c r="Q19" s="109"/>
      <c r="R19" s="110"/>
      <c r="S19" s="104" t="s">
        <v>2006</v>
      </c>
      <c r="T19" s="104" t="s">
        <v>2208</v>
      </c>
      <c r="U19" s="23" t="s">
        <v>1026</v>
      </c>
    </row>
    <row r="20" spans="1:21" ht="180" customHeight="1" x14ac:dyDescent="0.25">
      <c r="A20" s="102">
        <v>2016</v>
      </c>
      <c r="B20" s="103" t="s">
        <v>1019</v>
      </c>
      <c r="C20" s="102">
        <v>7</v>
      </c>
      <c r="D20" s="104" t="s">
        <v>406</v>
      </c>
      <c r="E20" s="104" t="s">
        <v>1199</v>
      </c>
      <c r="F20" s="20" t="s">
        <v>52</v>
      </c>
      <c r="G20" s="103" t="s">
        <v>1200</v>
      </c>
      <c r="H20" s="103" t="s">
        <v>1201</v>
      </c>
      <c r="I20" s="103" t="s">
        <v>149</v>
      </c>
      <c r="J20" s="103" t="s">
        <v>614</v>
      </c>
      <c r="K20" s="103">
        <v>8</v>
      </c>
      <c r="L20" s="21">
        <v>43983</v>
      </c>
      <c r="M20" s="21">
        <v>44196</v>
      </c>
      <c r="N20" s="102">
        <v>8</v>
      </c>
      <c r="O20" s="100">
        <f>+N20/K20</f>
        <v>1</v>
      </c>
      <c r="P20" s="109"/>
      <c r="Q20" s="109"/>
      <c r="R20" s="110"/>
      <c r="S20" s="104" t="s">
        <v>2159</v>
      </c>
      <c r="T20" s="104" t="s">
        <v>2160</v>
      </c>
      <c r="U20" s="23" t="s">
        <v>1026</v>
      </c>
    </row>
    <row r="21" spans="1:21" ht="191.25" customHeight="1" x14ac:dyDescent="0.25">
      <c r="A21" s="102">
        <v>2017</v>
      </c>
      <c r="B21" s="103" t="s">
        <v>1020</v>
      </c>
      <c r="C21" s="102">
        <v>1</v>
      </c>
      <c r="D21" s="104" t="s">
        <v>427</v>
      </c>
      <c r="E21" s="104" t="s">
        <v>428</v>
      </c>
      <c r="F21" s="20" t="s">
        <v>429</v>
      </c>
      <c r="G21" s="104" t="s">
        <v>430</v>
      </c>
      <c r="H21" s="104" t="s">
        <v>431</v>
      </c>
      <c r="I21" s="103" t="s">
        <v>417</v>
      </c>
      <c r="J21" s="103" t="s">
        <v>432</v>
      </c>
      <c r="K21" s="102">
        <v>2</v>
      </c>
      <c r="L21" s="21">
        <v>43313</v>
      </c>
      <c r="M21" s="21">
        <v>43373</v>
      </c>
      <c r="N21" s="102">
        <v>2</v>
      </c>
      <c r="O21" s="100">
        <f t="shared" si="0"/>
        <v>1</v>
      </c>
      <c r="P21" s="109">
        <f>+AVERAGE(O21:O28)</f>
        <v>1</v>
      </c>
      <c r="Q21" s="109" t="s">
        <v>63</v>
      </c>
      <c r="R21" s="110" t="s">
        <v>1532</v>
      </c>
      <c r="S21" s="104" t="s">
        <v>433</v>
      </c>
      <c r="T21" s="104" t="s">
        <v>1986</v>
      </c>
      <c r="U21" s="23" t="s">
        <v>1026</v>
      </c>
    </row>
    <row r="22" spans="1:21" ht="191.25" customHeight="1" x14ac:dyDescent="0.25">
      <c r="A22" s="102">
        <v>2017</v>
      </c>
      <c r="B22" s="103" t="s">
        <v>1020</v>
      </c>
      <c r="C22" s="102">
        <v>1</v>
      </c>
      <c r="D22" s="104" t="s">
        <v>427</v>
      </c>
      <c r="E22" s="104" t="s">
        <v>428</v>
      </c>
      <c r="F22" s="20" t="s">
        <v>434</v>
      </c>
      <c r="G22" s="104" t="s">
        <v>430</v>
      </c>
      <c r="H22" s="104" t="s">
        <v>435</v>
      </c>
      <c r="I22" s="103" t="s">
        <v>417</v>
      </c>
      <c r="J22" s="103" t="s">
        <v>436</v>
      </c>
      <c r="K22" s="102">
        <v>2</v>
      </c>
      <c r="L22" s="21">
        <v>43313</v>
      </c>
      <c r="M22" s="21">
        <v>43465</v>
      </c>
      <c r="N22" s="102">
        <v>2</v>
      </c>
      <c r="O22" s="100">
        <f t="shared" si="0"/>
        <v>1</v>
      </c>
      <c r="P22" s="109"/>
      <c r="Q22" s="109"/>
      <c r="R22" s="110"/>
      <c r="S22" s="23" t="s">
        <v>437</v>
      </c>
      <c r="T22" s="104" t="s">
        <v>1987</v>
      </c>
      <c r="U22" s="23" t="s">
        <v>1026</v>
      </c>
    </row>
    <row r="23" spans="1:21" ht="213.75" customHeight="1" x14ac:dyDescent="0.25">
      <c r="A23" s="102">
        <v>2017</v>
      </c>
      <c r="B23" s="103" t="s">
        <v>1020</v>
      </c>
      <c r="C23" s="102">
        <v>1</v>
      </c>
      <c r="D23" s="104" t="s">
        <v>427</v>
      </c>
      <c r="E23" s="104" t="s">
        <v>428</v>
      </c>
      <c r="F23" s="20" t="s">
        <v>438</v>
      </c>
      <c r="G23" s="23" t="s">
        <v>439</v>
      </c>
      <c r="H23" s="23" t="s">
        <v>440</v>
      </c>
      <c r="I23" s="103" t="s">
        <v>69</v>
      </c>
      <c r="J23" s="23" t="s">
        <v>441</v>
      </c>
      <c r="K23" s="102">
        <v>1</v>
      </c>
      <c r="L23" s="21">
        <v>43770</v>
      </c>
      <c r="M23" s="21">
        <v>44316</v>
      </c>
      <c r="N23" s="102">
        <v>1</v>
      </c>
      <c r="O23" s="100">
        <f t="shared" si="0"/>
        <v>1</v>
      </c>
      <c r="P23" s="109"/>
      <c r="Q23" s="109"/>
      <c r="R23" s="110"/>
      <c r="S23" s="104" t="s">
        <v>1480</v>
      </c>
      <c r="T23" s="104" t="s">
        <v>1481</v>
      </c>
      <c r="U23" s="23" t="s">
        <v>1026</v>
      </c>
    </row>
    <row r="24" spans="1:21" ht="101.25" customHeight="1" x14ac:dyDescent="0.25">
      <c r="A24" s="102">
        <v>2017</v>
      </c>
      <c r="B24" s="103" t="s">
        <v>1020</v>
      </c>
      <c r="C24" s="102">
        <v>1</v>
      </c>
      <c r="D24" s="104" t="s">
        <v>427</v>
      </c>
      <c r="E24" s="104" t="s">
        <v>428</v>
      </c>
      <c r="F24" s="20" t="s">
        <v>442</v>
      </c>
      <c r="G24" s="23" t="s">
        <v>439</v>
      </c>
      <c r="H24" s="23" t="s">
        <v>443</v>
      </c>
      <c r="I24" s="103" t="s">
        <v>69</v>
      </c>
      <c r="J24" s="23" t="s">
        <v>441</v>
      </c>
      <c r="K24" s="102">
        <v>1</v>
      </c>
      <c r="L24" s="21">
        <v>43770</v>
      </c>
      <c r="M24" s="21">
        <v>44316</v>
      </c>
      <c r="N24" s="102">
        <v>1</v>
      </c>
      <c r="O24" s="100">
        <f t="shared" si="0"/>
        <v>1</v>
      </c>
      <c r="P24" s="109"/>
      <c r="Q24" s="109"/>
      <c r="R24" s="110"/>
      <c r="S24" s="104" t="s">
        <v>1455</v>
      </c>
      <c r="T24" s="104" t="s">
        <v>1482</v>
      </c>
      <c r="U24" s="23" t="s">
        <v>1026</v>
      </c>
    </row>
    <row r="25" spans="1:21" ht="247.5" customHeight="1" x14ac:dyDescent="0.25">
      <c r="A25" s="102">
        <v>2017</v>
      </c>
      <c r="B25" s="103" t="s">
        <v>1020</v>
      </c>
      <c r="C25" s="102">
        <v>1</v>
      </c>
      <c r="D25" s="104" t="s">
        <v>427</v>
      </c>
      <c r="E25" s="104" t="s">
        <v>428</v>
      </c>
      <c r="F25" s="20" t="s">
        <v>444</v>
      </c>
      <c r="G25" s="23" t="s">
        <v>439</v>
      </c>
      <c r="H25" s="23" t="s">
        <v>852</v>
      </c>
      <c r="I25" s="103" t="s">
        <v>69</v>
      </c>
      <c r="J25" s="23" t="s">
        <v>853</v>
      </c>
      <c r="K25" s="102">
        <v>1</v>
      </c>
      <c r="L25" s="21">
        <v>43770</v>
      </c>
      <c r="M25" s="21">
        <v>44316</v>
      </c>
      <c r="N25" s="102">
        <v>1</v>
      </c>
      <c r="O25" s="100">
        <f t="shared" si="0"/>
        <v>1</v>
      </c>
      <c r="P25" s="109"/>
      <c r="Q25" s="109"/>
      <c r="R25" s="110"/>
      <c r="S25" s="104" t="s">
        <v>1456</v>
      </c>
      <c r="T25" s="104" t="s">
        <v>1483</v>
      </c>
      <c r="U25" s="23" t="s">
        <v>1026</v>
      </c>
    </row>
    <row r="26" spans="1:21" ht="273" customHeight="1" x14ac:dyDescent="0.25">
      <c r="A26" s="102">
        <v>2017</v>
      </c>
      <c r="B26" s="103" t="s">
        <v>1020</v>
      </c>
      <c r="C26" s="102">
        <v>1</v>
      </c>
      <c r="D26" s="104" t="s">
        <v>427</v>
      </c>
      <c r="E26" s="104" t="s">
        <v>428</v>
      </c>
      <c r="F26" s="20" t="s">
        <v>445</v>
      </c>
      <c r="G26" s="23" t="s">
        <v>854</v>
      </c>
      <c r="H26" s="104" t="s">
        <v>446</v>
      </c>
      <c r="I26" s="103" t="s">
        <v>69</v>
      </c>
      <c r="J26" s="23" t="s">
        <v>447</v>
      </c>
      <c r="K26" s="102">
        <v>6</v>
      </c>
      <c r="L26" s="21">
        <v>43647</v>
      </c>
      <c r="M26" s="21">
        <v>44561</v>
      </c>
      <c r="N26" s="102">
        <v>6</v>
      </c>
      <c r="O26" s="100">
        <f t="shared" si="0"/>
        <v>1</v>
      </c>
      <c r="P26" s="109"/>
      <c r="Q26" s="109"/>
      <c r="R26" s="110"/>
      <c r="S26" s="104" t="s">
        <v>1691</v>
      </c>
      <c r="T26" s="104" t="s">
        <v>1692</v>
      </c>
      <c r="U26" s="23" t="s">
        <v>1026</v>
      </c>
    </row>
    <row r="27" spans="1:21" ht="180" customHeight="1" x14ac:dyDescent="0.25">
      <c r="A27" s="102">
        <v>2017</v>
      </c>
      <c r="B27" s="103" t="s">
        <v>1020</v>
      </c>
      <c r="C27" s="102">
        <v>1</v>
      </c>
      <c r="D27" s="104" t="s">
        <v>427</v>
      </c>
      <c r="E27" s="104" t="s">
        <v>428</v>
      </c>
      <c r="F27" s="20" t="s">
        <v>448</v>
      </c>
      <c r="G27" s="23" t="s">
        <v>449</v>
      </c>
      <c r="H27" s="104" t="s">
        <v>855</v>
      </c>
      <c r="I27" s="103" t="s">
        <v>69</v>
      </c>
      <c r="J27" s="23" t="s">
        <v>853</v>
      </c>
      <c r="K27" s="102">
        <v>1</v>
      </c>
      <c r="L27" s="21">
        <v>43770</v>
      </c>
      <c r="M27" s="21">
        <v>44316</v>
      </c>
      <c r="N27" s="102">
        <v>1</v>
      </c>
      <c r="O27" s="100">
        <f t="shared" si="0"/>
        <v>1</v>
      </c>
      <c r="P27" s="109"/>
      <c r="Q27" s="109"/>
      <c r="R27" s="110"/>
      <c r="S27" s="104" t="s">
        <v>1458</v>
      </c>
      <c r="T27" s="104" t="s">
        <v>1457</v>
      </c>
      <c r="U27" s="23" t="s">
        <v>1026</v>
      </c>
    </row>
    <row r="28" spans="1:21" ht="405" customHeight="1" x14ac:dyDescent="0.25">
      <c r="A28" s="102">
        <v>2017</v>
      </c>
      <c r="B28" s="103" t="s">
        <v>1020</v>
      </c>
      <c r="C28" s="102">
        <v>1</v>
      </c>
      <c r="D28" s="104" t="s">
        <v>427</v>
      </c>
      <c r="E28" s="104" t="s">
        <v>428</v>
      </c>
      <c r="F28" s="20" t="s">
        <v>450</v>
      </c>
      <c r="G28" s="104" t="s">
        <v>430</v>
      </c>
      <c r="H28" s="104" t="s">
        <v>451</v>
      </c>
      <c r="I28" s="103" t="s">
        <v>69</v>
      </c>
      <c r="J28" s="103" t="s">
        <v>452</v>
      </c>
      <c r="K28" s="102">
        <v>4</v>
      </c>
      <c r="L28" s="21">
        <v>43313</v>
      </c>
      <c r="M28" s="21">
        <v>43677</v>
      </c>
      <c r="N28" s="102">
        <v>4</v>
      </c>
      <c r="O28" s="100">
        <f t="shared" si="0"/>
        <v>1</v>
      </c>
      <c r="P28" s="109"/>
      <c r="Q28" s="109"/>
      <c r="R28" s="110"/>
      <c r="S28" s="104" t="s">
        <v>1342</v>
      </c>
      <c r="T28" s="104" t="s">
        <v>2210</v>
      </c>
      <c r="U28" s="23" t="s">
        <v>1026</v>
      </c>
    </row>
    <row r="29" spans="1:21" s="75" customFormat="1" ht="276" customHeight="1" x14ac:dyDescent="0.25">
      <c r="A29" s="102">
        <v>2017</v>
      </c>
      <c r="B29" s="103" t="s">
        <v>1020</v>
      </c>
      <c r="C29" s="102">
        <v>2</v>
      </c>
      <c r="D29" s="104" t="s">
        <v>453</v>
      </c>
      <c r="E29" s="104" t="s">
        <v>454</v>
      </c>
      <c r="F29" s="20" t="s">
        <v>391</v>
      </c>
      <c r="G29" s="104" t="s">
        <v>1360</v>
      </c>
      <c r="H29" s="104" t="s">
        <v>1361</v>
      </c>
      <c r="I29" s="103" t="s">
        <v>163</v>
      </c>
      <c r="J29" s="103" t="s">
        <v>614</v>
      </c>
      <c r="K29" s="103">
        <v>4</v>
      </c>
      <c r="L29" s="21">
        <v>44197</v>
      </c>
      <c r="M29" s="21">
        <v>44592</v>
      </c>
      <c r="N29" s="102">
        <v>4</v>
      </c>
      <c r="O29" s="100">
        <f t="shared" si="0"/>
        <v>1</v>
      </c>
      <c r="P29" s="98">
        <f>+AVERAGE(O29:O29)</f>
        <v>1</v>
      </c>
      <c r="Q29" s="98" t="s">
        <v>63</v>
      </c>
      <c r="R29" s="99" t="s">
        <v>1532</v>
      </c>
      <c r="S29" s="104" t="s">
        <v>2009</v>
      </c>
      <c r="T29" s="104" t="s">
        <v>2010</v>
      </c>
      <c r="U29" s="23" t="s">
        <v>1026</v>
      </c>
    </row>
    <row r="30" spans="1:21" s="75" customFormat="1" ht="213.75" customHeight="1" x14ac:dyDescent="0.25">
      <c r="A30" s="102">
        <v>2017</v>
      </c>
      <c r="B30" s="103" t="s">
        <v>1020</v>
      </c>
      <c r="C30" s="102">
        <v>11</v>
      </c>
      <c r="D30" s="104" t="s">
        <v>496</v>
      </c>
      <c r="E30" s="104" t="s">
        <v>497</v>
      </c>
      <c r="F30" s="20" t="s">
        <v>59</v>
      </c>
      <c r="G30" s="104" t="s">
        <v>1221</v>
      </c>
      <c r="H30" s="104" t="s">
        <v>1222</v>
      </c>
      <c r="I30" s="103" t="s">
        <v>1242</v>
      </c>
      <c r="J30" s="103" t="s">
        <v>498</v>
      </c>
      <c r="K30" s="102">
        <v>1</v>
      </c>
      <c r="L30" s="21">
        <v>44167</v>
      </c>
      <c r="M30" s="21">
        <v>44408</v>
      </c>
      <c r="N30" s="102">
        <v>1</v>
      </c>
      <c r="O30" s="100">
        <f t="shared" ref="O30:O47" si="1">+N30/K30</f>
        <v>1</v>
      </c>
      <c r="P30" s="109">
        <f>+AVERAGE(O30:O31)</f>
        <v>0.5</v>
      </c>
      <c r="Q30" s="109" t="s">
        <v>63</v>
      </c>
      <c r="R30" s="110" t="s">
        <v>1532</v>
      </c>
      <c r="S30" s="104" t="s">
        <v>1475</v>
      </c>
      <c r="T30" s="104" t="s">
        <v>1263</v>
      </c>
      <c r="U30" s="23" t="s">
        <v>64</v>
      </c>
    </row>
    <row r="31" spans="1:21" s="75" customFormat="1" ht="409.5" x14ac:dyDescent="0.25">
      <c r="A31" s="102">
        <v>2017</v>
      </c>
      <c r="B31" s="103" t="s">
        <v>1020</v>
      </c>
      <c r="C31" s="102">
        <v>11</v>
      </c>
      <c r="D31" s="104" t="s">
        <v>496</v>
      </c>
      <c r="E31" s="104" t="s">
        <v>497</v>
      </c>
      <c r="F31" s="20" t="s">
        <v>66</v>
      </c>
      <c r="G31" s="104" t="s">
        <v>1223</v>
      </c>
      <c r="H31" s="104" t="s">
        <v>1224</v>
      </c>
      <c r="I31" s="103" t="s">
        <v>1242</v>
      </c>
      <c r="J31" s="103" t="s">
        <v>1225</v>
      </c>
      <c r="K31" s="102">
        <v>1</v>
      </c>
      <c r="L31" s="21">
        <v>44409</v>
      </c>
      <c r="M31" s="21">
        <v>44530</v>
      </c>
      <c r="N31" s="102">
        <v>0</v>
      </c>
      <c r="O31" s="100">
        <f t="shared" si="1"/>
        <v>0</v>
      </c>
      <c r="P31" s="109"/>
      <c r="Q31" s="109"/>
      <c r="R31" s="110"/>
      <c r="S31" s="104" t="s">
        <v>2035</v>
      </c>
      <c r="T31" s="104" t="s">
        <v>2036</v>
      </c>
      <c r="U31" s="104" t="s">
        <v>2017</v>
      </c>
    </row>
    <row r="32" spans="1:21" s="75" customFormat="1" ht="174.75" customHeight="1" x14ac:dyDescent="0.25">
      <c r="A32" s="102">
        <v>2017</v>
      </c>
      <c r="B32" s="103" t="s">
        <v>1021</v>
      </c>
      <c r="C32" s="102">
        <v>2</v>
      </c>
      <c r="D32" s="104" t="s">
        <v>503</v>
      </c>
      <c r="E32" s="104" t="s">
        <v>1489</v>
      </c>
      <c r="F32" s="20" t="s">
        <v>168</v>
      </c>
      <c r="G32" s="104" t="s">
        <v>504</v>
      </c>
      <c r="H32" s="104" t="s">
        <v>505</v>
      </c>
      <c r="I32" s="103" t="s">
        <v>69</v>
      </c>
      <c r="J32" s="23" t="s">
        <v>506</v>
      </c>
      <c r="K32" s="102">
        <v>1</v>
      </c>
      <c r="L32" s="21">
        <v>43297</v>
      </c>
      <c r="M32" s="21">
        <v>44196</v>
      </c>
      <c r="N32" s="102">
        <v>1</v>
      </c>
      <c r="O32" s="100">
        <f>+N32/K32</f>
        <v>1</v>
      </c>
      <c r="P32" s="109">
        <f>AVERAGE(O32:O33)</f>
        <v>0.5</v>
      </c>
      <c r="Q32" s="109" t="s">
        <v>63</v>
      </c>
      <c r="R32" s="110" t="s">
        <v>1532</v>
      </c>
      <c r="S32" s="104" t="s">
        <v>1338</v>
      </c>
      <c r="T32" s="104" t="s">
        <v>1271</v>
      </c>
      <c r="U32" s="23" t="s">
        <v>64</v>
      </c>
    </row>
    <row r="33" spans="1:21" s="75" customFormat="1" ht="281.25" customHeight="1" x14ac:dyDescent="0.25">
      <c r="A33" s="102">
        <v>2017</v>
      </c>
      <c r="B33" s="103" t="s">
        <v>1021</v>
      </c>
      <c r="C33" s="102">
        <v>2</v>
      </c>
      <c r="D33" s="104" t="s">
        <v>503</v>
      </c>
      <c r="E33" s="104" t="s">
        <v>1489</v>
      </c>
      <c r="F33" s="20" t="s">
        <v>471</v>
      </c>
      <c r="G33" s="104" t="s">
        <v>1165</v>
      </c>
      <c r="H33" s="104" t="s">
        <v>1166</v>
      </c>
      <c r="I33" s="103" t="s">
        <v>69</v>
      </c>
      <c r="J33" s="23" t="s">
        <v>1161</v>
      </c>
      <c r="K33" s="102">
        <v>1</v>
      </c>
      <c r="L33" s="21">
        <v>44197</v>
      </c>
      <c r="M33" s="21">
        <v>44895</v>
      </c>
      <c r="N33" s="102">
        <v>0</v>
      </c>
      <c r="O33" s="100">
        <f>+N33/K33</f>
        <v>0</v>
      </c>
      <c r="P33" s="109"/>
      <c r="Q33" s="109"/>
      <c r="R33" s="110"/>
      <c r="S33" s="104" t="s">
        <v>1697</v>
      </c>
      <c r="T33" s="104" t="s">
        <v>1479</v>
      </c>
      <c r="U33" s="23" t="s">
        <v>64</v>
      </c>
    </row>
    <row r="34" spans="1:21" ht="326.25" customHeight="1" x14ac:dyDescent="0.25">
      <c r="A34" s="102">
        <v>2018</v>
      </c>
      <c r="B34" s="103" t="s">
        <v>1022</v>
      </c>
      <c r="C34" s="102">
        <v>2</v>
      </c>
      <c r="D34" s="23" t="s">
        <v>539</v>
      </c>
      <c r="E34" s="23" t="s">
        <v>540</v>
      </c>
      <c r="F34" s="20">
        <v>1</v>
      </c>
      <c r="G34" s="23" t="s">
        <v>541</v>
      </c>
      <c r="H34" s="23" t="s">
        <v>542</v>
      </c>
      <c r="I34" s="103" t="s">
        <v>327</v>
      </c>
      <c r="J34" s="26" t="s">
        <v>543</v>
      </c>
      <c r="K34" s="27">
        <v>1</v>
      </c>
      <c r="L34" s="21">
        <v>43647</v>
      </c>
      <c r="M34" s="21">
        <v>43677</v>
      </c>
      <c r="N34" s="102">
        <v>1</v>
      </c>
      <c r="O34" s="100">
        <f t="shared" si="1"/>
        <v>1</v>
      </c>
      <c r="P34" s="98">
        <f>+O34</f>
        <v>1</v>
      </c>
      <c r="Q34" s="98" t="s">
        <v>63</v>
      </c>
      <c r="R34" s="99" t="s">
        <v>1532</v>
      </c>
      <c r="S34" s="104" t="s">
        <v>1014</v>
      </c>
      <c r="T34" s="104" t="s">
        <v>1453</v>
      </c>
      <c r="U34" s="23" t="s">
        <v>1026</v>
      </c>
    </row>
    <row r="35" spans="1:21" ht="213.75" x14ac:dyDescent="0.25">
      <c r="A35" s="102">
        <v>2018</v>
      </c>
      <c r="B35" s="103" t="s">
        <v>1022</v>
      </c>
      <c r="C35" s="102">
        <v>3</v>
      </c>
      <c r="D35" s="23" t="s">
        <v>544</v>
      </c>
      <c r="E35" s="104" t="s">
        <v>545</v>
      </c>
      <c r="F35" s="20" t="s">
        <v>391</v>
      </c>
      <c r="G35" s="104" t="s">
        <v>1355</v>
      </c>
      <c r="H35" s="104" t="s">
        <v>1356</v>
      </c>
      <c r="I35" s="103" t="s">
        <v>537</v>
      </c>
      <c r="J35" s="104" t="s">
        <v>1359</v>
      </c>
      <c r="K35" s="103">
        <v>6</v>
      </c>
      <c r="L35" s="21">
        <v>44378</v>
      </c>
      <c r="M35" s="21">
        <v>44592</v>
      </c>
      <c r="N35" s="102">
        <v>6</v>
      </c>
      <c r="O35" s="100">
        <v>1</v>
      </c>
      <c r="P35" s="98">
        <f>+O35</f>
        <v>1</v>
      </c>
      <c r="Q35" s="98" t="s">
        <v>63</v>
      </c>
      <c r="R35" s="99" t="s">
        <v>1532</v>
      </c>
      <c r="S35" s="104" t="s">
        <v>2023</v>
      </c>
      <c r="T35" s="104" t="s">
        <v>2024</v>
      </c>
      <c r="U35" s="23" t="s">
        <v>1026</v>
      </c>
    </row>
    <row r="36" spans="1:21" ht="247.5" customHeight="1" x14ac:dyDescent="0.25">
      <c r="A36" s="102">
        <v>2018</v>
      </c>
      <c r="B36" s="103" t="s">
        <v>1022</v>
      </c>
      <c r="C36" s="27">
        <v>9</v>
      </c>
      <c r="D36" s="28" t="s">
        <v>567</v>
      </c>
      <c r="E36" s="28" t="s">
        <v>568</v>
      </c>
      <c r="F36" s="20" t="s">
        <v>175</v>
      </c>
      <c r="G36" s="28" t="s">
        <v>569</v>
      </c>
      <c r="H36" s="28" t="s">
        <v>570</v>
      </c>
      <c r="I36" s="103" t="s">
        <v>69</v>
      </c>
      <c r="J36" s="26" t="s">
        <v>571</v>
      </c>
      <c r="K36" s="27">
        <v>1</v>
      </c>
      <c r="L36" s="21">
        <v>43678</v>
      </c>
      <c r="M36" s="21">
        <v>43830</v>
      </c>
      <c r="N36" s="102">
        <v>1</v>
      </c>
      <c r="O36" s="100">
        <f t="shared" si="1"/>
        <v>1</v>
      </c>
      <c r="P36" s="109">
        <f>+AVERAGE(O36:O38)</f>
        <v>1</v>
      </c>
      <c r="Q36" s="109" t="s">
        <v>63</v>
      </c>
      <c r="R36" s="110" t="s">
        <v>1532</v>
      </c>
      <c r="S36" s="104" t="s">
        <v>1245</v>
      </c>
      <c r="T36" s="104" t="s">
        <v>1246</v>
      </c>
      <c r="U36" s="104" t="s">
        <v>1026</v>
      </c>
    </row>
    <row r="37" spans="1:21" ht="409.5" customHeight="1" x14ac:dyDescent="0.25">
      <c r="A37" s="102">
        <v>2018</v>
      </c>
      <c r="B37" s="103" t="s">
        <v>1022</v>
      </c>
      <c r="C37" s="27">
        <v>9</v>
      </c>
      <c r="D37" s="28" t="s">
        <v>567</v>
      </c>
      <c r="E37" s="28" t="s">
        <v>568</v>
      </c>
      <c r="F37" s="20" t="s">
        <v>48</v>
      </c>
      <c r="G37" s="28" t="s">
        <v>1203</v>
      </c>
      <c r="H37" s="28" t="s">
        <v>1273</v>
      </c>
      <c r="I37" s="103" t="s">
        <v>69</v>
      </c>
      <c r="J37" s="26" t="s">
        <v>196</v>
      </c>
      <c r="K37" s="27">
        <v>10</v>
      </c>
      <c r="L37" s="21">
        <v>44166</v>
      </c>
      <c r="M37" s="21">
        <v>44500</v>
      </c>
      <c r="N37" s="102">
        <v>10</v>
      </c>
      <c r="O37" s="100">
        <f t="shared" si="1"/>
        <v>1</v>
      </c>
      <c r="P37" s="109"/>
      <c r="Q37" s="109"/>
      <c r="R37" s="110"/>
      <c r="S37" s="104" t="s">
        <v>2211</v>
      </c>
      <c r="T37" s="104" t="s">
        <v>2212</v>
      </c>
      <c r="U37" s="104" t="s">
        <v>1026</v>
      </c>
    </row>
    <row r="38" spans="1:21" ht="409.5" x14ac:dyDescent="0.25">
      <c r="A38" s="102">
        <v>2018</v>
      </c>
      <c r="B38" s="103" t="s">
        <v>1022</v>
      </c>
      <c r="C38" s="27">
        <v>9</v>
      </c>
      <c r="D38" s="28" t="s">
        <v>567</v>
      </c>
      <c r="E38" s="28" t="s">
        <v>568</v>
      </c>
      <c r="F38" s="20" t="s">
        <v>52</v>
      </c>
      <c r="G38" s="28" t="s">
        <v>1203</v>
      </c>
      <c r="H38" s="28" t="s">
        <v>1274</v>
      </c>
      <c r="I38" s="103" t="s">
        <v>69</v>
      </c>
      <c r="J38" s="26" t="s">
        <v>1204</v>
      </c>
      <c r="K38" s="27">
        <v>8</v>
      </c>
      <c r="L38" s="21">
        <v>44044</v>
      </c>
      <c r="M38" s="21">
        <v>44500</v>
      </c>
      <c r="N38" s="102">
        <v>8</v>
      </c>
      <c r="O38" s="100">
        <f t="shared" si="1"/>
        <v>1</v>
      </c>
      <c r="P38" s="109"/>
      <c r="Q38" s="109"/>
      <c r="R38" s="110"/>
      <c r="S38" s="104" t="s">
        <v>2161</v>
      </c>
      <c r="T38" s="104" t="s">
        <v>1699</v>
      </c>
      <c r="U38" s="104" t="s">
        <v>1026</v>
      </c>
    </row>
    <row r="39" spans="1:21" ht="303.75" customHeight="1" x14ac:dyDescent="0.25">
      <c r="A39" s="102">
        <v>2018</v>
      </c>
      <c r="B39" s="103" t="s">
        <v>1022</v>
      </c>
      <c r="C39" s="27">
        <v>29</v>
      </c>
      <c r="D39" s="28" t="s">
        <v>662</v>
      </c>
      <c r="E39" s="28" t="s">
        <v>663</v>
      </c>
      <c r="F39" s="20" t="s">
        <v>59</v>
      </c>
      <c r="G39" s="28" t="s">
        <v>60</v>
      </c>
      <c r="H39" s="28" t="s">
        <v>848</v>
      </c>
      <c r="I39" s="103" t="s">
        <v>69</v>
      </c>
      <c r="J39" s="26" t="s">
        <v>67</v>
      </c>
      <c r="K39" s="27">
        <v>36</v>
      </c>
      <c r="L39" s="21">
        <v>43770</v>
      </c>
      <c r="M39" s="21">
        <v>44530</v>
      </c>
      <c r="N39" s="102">
        <v>36</v>
      </c>
      <c r="O39" s="100">
        <f t="shared" si="1"/>
        <v>1</v>
      </c>
      <c r="P39" s="109">
        <f>+AVERAGE(O39:O40)</f>
        <v>1</v>
      </c>
      <c r="Q39" s="109" t="s">
        <v>63</v>
      </c>
      <c r="R39" s="110" t="s">
        <v>1530</v>
      </c>
      <c r="S39" s="104" t="s">
        <v>1668</v>
      </c>
      <c r="T39" s="104" t="s">
        <v>1704</v>
      </c>
      <c r="U39" s="23" t="s">
        <v>1026</v>
      </c>
    </row>
    <row r="40" spans="1:21" ht="202.5" customHeight="1" x14ac:dyDescent="0.25">
      <c r="A40" s="102">
        <v>2018</v>
      </c>
      <c r="B40" s="103" t="s">
        <v>1022</v>
      </c>
      <c r="C40" s="27">
        <v>29</v>
      </c>
      <c r="D40" s="28" t="s">
        <v>662</v>
      </c>
      <c r="E40" s="28" t="s">
        <v>663</v>
      </c>
      <c r="F40" s="20" t="s">
        <v>66</v>
      </c>
      <c r="G40" s="28" t="s">
        <v>60</v>
      </c>
      <c r="H40" s="28" t="s">
        <v>847</v>
      </c>
      <c r="I40" s="103" t="s">
        <v>69</v>
      </c>
      <c r="J40" s="26" t="s">
        <v>62</v>
      </c>
      <c r="K40" s="27">
        <v>7</v>
      </c>
      <c r="L40" s="21">
        <v>43831</v>
      </c>
      <c r="M40" s="21">
        <v>44196</v>
      </c>
      <c r="N40" s="102">
        <v>7</v>
      </c>
      <c r="O40" s="100">
        <f t="shared" si="1"/>
        <v>1</v>
      </c>
      <c r="P40" s="109"/>
      <c r="Q40" s="109"/>
      <c r="R40" s="110"/>
      <c r="S40" s="104" t="s">
        <v>969</v>
      </c>
      <c r="T40" s="104" t="s">
        <v>1641</v>
      </c>
      <c r="U40" s="23" t="s">
        <v>1026</v>
      </c>
    </row>
    <row r="41" spans="1:21" s="75" customFormat="1" ht="90" customHeight="1" x14ac:dyDescent="0.25">
      <c r="A41" s="102">
        <v>2018</v>
      </c>
      <c r="B41" s="103" t="s">
        <v>1022</v>
      </c>
      <c r="C41" s="27">
        <v>33</v>
      </c>
      <c r="D41" s="28" t="s">
        <v>666</v>
      </c>
      <c r="E41" s="28" t="s">
        <v>667</v>
      </c>
      <c r="F41" s="20" t="s">
        <v>59</v>
      </c>
      <c r="G41" s="28" t="s">
        <v>668</v>
      </c>
      <c r="H41" s="28" t="s">
        <v>669</v>
      </c>
      <c r="I41" s="103" t="s">
        <v>69</v>
      </c>
      <c r="J41" s="26" t="s">
        <v>670</v>
      </c>
      <c r="K41" s="27">
        <v>1</v>
      </c>
      <c r="L41" s="21">
        <v>43657</v>
      </c>
      <c r="M41" s="21">
        <v>43830</v>
      </c>
      <c r="N41" s="102">
        <v>1</v>
      </c>
      <c r="O41" s="100">
        <f t="shared" si="1"/>
        <v>1</v>
      </c>
      <c r="P41" s="109">
        <f>+AVERAGE(O41:O42)</f>
        <v>0.5</v>
      </c>
      <c r="Q41" s="109" t="s">
        <v>63</v>
      </c>
      <c r="R41" s="110" t="s">
        <v>1531</v>
      </c>
      <c r="S41" s="104" t="s">
        <v>1144</v>
      </c>
      <c r="T41" s="104" t="s">
        <v>1269</v>
      </c>
      <c r="U41" s="23" t="s">
        <v>64</v>
      </c>
    </row>
    <row r="42" spans="1:21" s="75" customFormat="1" ht="281.25" customHeight="1" x14ac:dyDescent="0.25">
      <c r="A42" s="102">
        <v>2018</v>
      </c>
      <c r="B42" s="103" t="s">
        <v>1022</v>
      </c>
      <c r="C42" s="27">
        <v>33</v>
      </c>
      <c r="D42" s="28" t="s">
        <v>666</v>
      </c>
      <c r="E42" s="28" t="s">
        <v>667</v>
      </c>
      <c r="F42" s="20" t="s">
        <v>66</v>
      </c>
      <c r="G42" s="28" t="s">
        <v>1165</v>
      </c>
      <c r="H42" s="28" t="s">
        <v>1166</v>
      </c>
      <c r="I42" s="103" t="s">
        <v>69</v>
      </c>
      <c r="J42" s="26" t="s">
        <v>1161</v>
      </c>
      <c r="K42" s="27">
        <v>1</v>
      </c>
      <c r="L42" s="21">
        <v>44197</v>
      </c>
      <c r="M42" s="21">
        <v>44895</v>
      </c>
      <c r="N42" s="102">
        <v>0</v>
      </c>
      <c r="O42" s="100">
        <f t="shared" si="1"/>
        <v>0</v>
      </c>
      <c r="P42" s="109"/>
      <c r="Q42" s="109"/>
      <c r="R42" s="110"/>
      <c r="S42" s="104" t="s">
        <v>1697</v>
      </c>
      <c r="T42" s="104" t="s">
        <v>1479</v>
      </c>
      <c r="U42" s="23" t="s">
        <v>64</v>
      </c>
    </row>
    <row r="43" spans="1:21" s="75" customFormat="1" ht="292.5" customHeight="1" x14ac:dyDescent="0.25">
      <c r="A43" s="102">
        <v>2018</v>
      </c>
      <c r="B43" s="103" t="s">
        <v>1022</v>
      </c>
      <c r="C43" s="27">
        <v>34</v>
      </c>
      <c r="D43" s="28" t="s">
        <v>671</v>
      </c>
      <c r="E43" s="28" t="s">
        <v>672</v>
      </c>
      <c r="F43" s="20" t="s">
        <v>59</v>
      </c>
      <c r="G43" s="28" t="s">
        <v>868</v>
      </c>
      <c r="H43" s="28" t="s">
        <v>673</v>
      </c>
      <c r="I43" s="103" t="s">
        <v>69</v>
      </c>
      <c r="J43" s="26" t="s">
        <v>608</v>
      </c>
      <c r="K43" s="27">
        <v>1</v>
      </c>
      <c r="L43" s="21">
        <v>43657</v>
      </c>
      <c r="M43" s="21">
        <v>43830</v>
      </c>
      <c r="N43" s="102">
        <v>1</v>
      </c>
      <c r="O43" s="100">
        <v>1</v>
      </c>
      <c r="P43" s="109">
        <f>+AVERAGE(O43:O44)</f>
        <v>0.5</v>
      </c>
      <c r="Q43" s="109" t="s">
        <v>63</v>
      </c>
      <c r="R43" s="110" t="s">
        <v>1532</v>
      </c>
      <c r="S43" s="28" t="s">
        <v>1280</v>
      </c>
      <c r="T43" s="104" t="s">
        <v>1255</v>
      </c>
      <c r="U43" s="23" t="s">
        <v>64</v>
      </c>
    </row>
    <row r="44" spans="1:21" ht="180" x14ac:dyDescent="0.25">
      <c r="A44" s="102">
        <v>2018</v>
      </c>
      <c r="B44" s="103" t="s">
        <v>1022</v>
      </c>
      <c r="C44" s="27">
        <v>34</v>
      </c>
      <c r="D44" s="28" t="s">
        <v>671</v>
      </c>
      <c r="E44" s="28" t="s">
        <v>672</v>
      </c>
      <c r="F44" s="20" t="s">
        <v>66</v>
      </c>
      <c r="G44" s="28" t="s">
        <v>1176</v>
      </c>
      <c r="H44" s="28" t="s">
        <v>1177</v>
      </c>
      <c r="I44" s="103" t="s">
        <v>69</v>
      </c>
      <c r="J44" s="26" t="s">
        <v>1178</v>
      </c>
      <c r="K44" s="27">
        <v>1</v>
      </c>
      <c r="L44" s="21">
        <v>44197</v>
      </c>
      <c r="M44" s="21">
        <v>44530</v>
      </c>
      <c r="N44" s="102">
        <v>0</v>
      </c>
      <c r="O44" s="100">
        <v>0</v>
      </c>
      <c r="P44" s="109"/>
      <c r="Q44" s="109"/>
      <c r="R44" s="110"/>
      <c r="S44" s="104" t="s">
        <v>2016</v>
      </c>
      <c r="T44" s="104" t="s">
        <v>2018</v>
      </c>
      <c r="U44" s="104" t="s">
        <v>2017</v>
      </c>
    </row>
    <row r="45" spans="1:21" ht="191.25" customHeight="1" x14ac:dyDescent="0.25">
      <c r="A45" s="102">
        <v>2018</v>
      </c>
      <c r="B45" s="103" t="s">
        <v>1022</v>
      </c>
      <c r="C45" s="27">
        <v>35</v>
      </c>
      <c r="D45" s="28" t="s">
        <v>674</v>
      </c>
      <c r="E45" s="28" t="s">
        <v>675</v>
      </c>
      <c r="F45" s="20" t="s">
        <v>59</v>
      </c>
      <c r="G45" s="28" t="s">
        <v>676</v>
      </c>
      <c r="H45" s="28" t="s">
        <v>677</v>
      </c>
      <c r="I45" s="103" t="s">
        <v>69</v>
      </c>
      <c r="J45" s="26" t="s">
        <v>608</v>
      </c>
      <c r="K45" s="27">
        <v>1</v>
      </c>
      <c r="L45" s="21">
        <v>43657</v>
      </c>
      <c r="M45" s="21">
        <v>44408</v>
      </c>
      <c r="N45" s="102">
        <v>1</v>
      </c>
      <c r="O45" s="100">
        <f t="shared" si="1"/>
        <v>1</v>
      </c>
      <c r="P45" s="109">
        <f>+AVERAGE(O45:O46)</f>
        <v>1</v>
      </c>
      <c r="Q45" s="109" t="s">
        <v>63</v>
      </c>
      <c r="R45" s="110" t="s">
        <v>1532</v>
      </c>
      <c r="S45" s="28" t="s">
        <v>1989</v>
      </c>
      <c r="T45" s="104" t="s">
        <v>2213</v>
      </c>
      <c r="U45" s="23" t="s">
        <v>1026</v>
      </c>
    </row>
    <row r="46" spans="1:21" ht="112.5" customHeight="1" x14ac:dyDescent="0.25">
      <c r="A46" s="102">
        <v>2018</v>
      </c>
      <c r="B46" s="103" t="s">
        <v>1022</v>
      </c>
      <c r="C46" s="27">
        <v>35</v>
      </c>
      <c r="D46" s="28" t="s">
        <v>674</v>
      </c>
      <c r="E46" s="28" t="s">
        <v>675</v>
      </c>
      <c r="F46" s="20" t="s">
        <v>66</v>
      </c>
      <c r="G46" s="28" t="s">
        <v>1179</v>
      </c>
      <c r="H46" s="28" t="s">
        <v>1180</v>
      </c>
      <c r="I46" s="103" t="s">
        <v>69</v>
      </c>
      <c r="J46" s="26" t="s">
        <v>1181</v>
      </c>
      <c r="K46" s="27">
        <v>1</v>
      </c>
      <c r="L46" s="21">
        <v>44166</v>
      </c>
      <c r="M46" s="21">
        <v>44651</v>
      </c>
      <c r="N46" s="102">
        <v>1</v>
      </c>
      <c r="O46" s="100">
        <f t="shared" si="1"/>
        <v>1</v>
      </c>
      <c r="P46" s="109"/>
      <c r="Q46" s="109"/>
      <c r="R46" s="110"/>
      <c r="S46" s="104" t="s">
        <v>1506</v>
      </c>
      <c r="T46" s="104" t="s">
        <v>1507</v>
      </c>
      <c r="U46" s="23" t="s">
        <v>1026</v>
      </c>
    </row>
    <row r="47" spans="1:21" ht="409.5" customHeight="1" x14ac:dyDescent="0.25">
      <c r="A47" s="102">
        <v>2018</v>
      </c>
      <c r="B47" s="103" t="s">
        <v>1022</v>
      </c>
      <c r="C47" s="27">
        <v>39</v>
      </c>
      <c r="D47" s="28" t="s">
        <v>689</v>
      </c>
      <c r="E47" s="28" t="s">
        <v>682</v>
      </c>
      <c r="F47" s="20" t="s">
        <v>175</v>
      </c>
      <c r="G47" s="28" t="s">
        <v>690</v>
      </c>
      <c r="H47" s="28" t="s">
        <v>870</v>
      </c>
      <c r="I47" s="103" t="s">
        <v>69</v>
      </c>
      <c r="J47" s="26" t="s">
        <v>691</v>
      </c>
      <c r="K47" s="27">
        <v>1</v>
      </c>
      <c r="L47" s="21">
        <v>43678</v>
      </c>
      <c r="M47" s="21">
        <v>43830</v>
      </c>
      <c r="N47" s="102">
        <v>1</v>
      </c>
      <c r="O47" s="100">
        <f t="shared" si="1"/>
        <v>1</v>
      </c>
      <c r="P47" s="109">
        <f>+AVERAGE(O47:O49)</f>
        <v>1</v>
      </c>
      <c r="Q47" s="109" t="s">
        <v>63</v>
      </c>
      <c r="R47" s="110" t="s">
        <v>1532</v>
      </c>
      <c r="S47" s="104" t="s">
        <v>1247</v>
      </c>
      <c r="T47" s="104" t="s">
        <v>2214</v>
      </c>
      <c r="U47" s="23" t="s">
        <v>1026</v>
      </c>
    </row>
    <row r="48" spans="1:21" ht="120" customHeight="1" x14ac:dyDescent="0.25">
      <c r="A48" s="102">
        <v>2018</v>
      </c>
      <c r="B48" s="103" t="s">
        <v>1022</v>
      </c>
      <c r="C48" s="27">
        <v>39</v>
      </c>
      <c r="D48" s="28" t="s">
        <v>689</v>
      </c>
      <c r="E48" s="28" t="s">
        <v>682</v>
      </c>
      <c r="F48" s="20" t="s">
        <v>48</v>
      </c>
      <c r="G48" s="104" t="s">
        <v>1205</v>
      </c>
      <c r="H48" s="104" t="s">
        <v>1206</v>
      </c>
      <c r="I48" s="103" t="s">
        <v>69</v>
      </c>
      <c r="J48" s="104" t="s">
        <v>1209</v>
      </c>
      <c r="K48" s="23">
        <v>1</v>
      </c>
      <c r="L48" s="21">
        <v>44166</v>
      </c>
      <c r="M48" s="21">
        <v>44377</v>
      </c>
      <c r="N48" s="102">
        <v>1</v>
      </c>
      <c r="O48" s="100">
        <f t="shared" ref="O48:O86" si="2">+N48/K48</f>
        <v>1</v>
      </c>
      <c r="P48" s="109"/>
      <c r="Q48" s="109"/>
      <c r="R48" s="110"/>
      <c r="S48" s="104" t="s">
        <v>1705</v>
      </c>
      <c r="T48" s="104" t="s">
        <v>2215</v>
      </c>
      <c r="U48" s="23" t="s">
        <v>1026</v>
      </c>
    </row>
    <row r="49" spans="1:21" ht="213.75" customHeight="1" x14ac:dyDescent="0.25">
      <c r="A49" s="102">
        <v>2018</v>
      </c>
      <c r="B49" s="103" t="s">
        <v>1022</v>
      </c>
      <c r="C49" s="27">
        <v>39</v>
      </c>
      <c r="D49" s="28" t="s">
        <v>689</v>
      </c>
      <c r="E49" s="28" t="s">
        <v>682</v>
      </c>
      <c r="F49" s="20" t="s">
        <v>52</v>
      </c>
      <c r="G49" s="104" t="s">
        <v>1207</v>
      </c>
      <c r="H49" s="104" t="s">
        <v>1208</v>
      </c>
      <c r="I49" s="103" t="s">
        <v>69</v>
      </c>
      <c r="J49" s="104" t="s">
        <v>1210</v>
      </c>
      <c r="K49" s="23">
        <v>13</v>
      </c>
      <c r="L49" s="21">
        <v>44166</v>
      </c>
      <c r="M49" s="21">
        <v>44469</v>
      </c>
      <c r="N49" s="102">
        <v>13</v>
      </c>
      <c r="O49" s="100">
        <f t="shared" si="2"/>
        <v>1</v>
      </c>
      <c r="P49" s="109"/>
      <c r="Q49" s="109"/>
      <c r="R49" s="110"/>
      <c r="S49" s="104" t="s">
        <v>1706</v>
      </c>
      <c r="T49" s="104" t="s">
        <v>1707</v>
      </c>
      <c r="U49" s="23" t="s">
        <v>1026</v>
      </c>
    </row>
    <row r="50" spans="1:21" ht="101.25" customHeight="1" x14ac:dyDescent="0.25">
      <c r="A50" s="102">
        <v>2018</v>
      </c>
      <c r="B50" s="103" t="s">
        <v>1022</v>
      </c>
      <c r="C50" s="27">
        <v>41</v>
      </c>
      <c r="D50" s="28" t="s">
        <v>693</v>
      </c>
      <c r="E50" s="28" t="s">
        <v>694</v>
      </c>
      <c r="F50" s="20" t="s">
        <v>1381</v>
      </c>
      <c r="G50" s="28" t="s">
        <v>695</v>
      </c>
      <c r="H50" s="28" t="s">
        <v>696</v>
      </c>
      <c r="I50" s="103" t="s">
        <v>537</v>
      </c>
      <c r="J50" s="26" t="s">
        <v>697</v>
      </c>
      <c r="K50" s="27">
        <v>1</v>
      </c>
      <c r="L50" s="21">
        <v>43661</v>
      </c>
      <c r="M50" s="21">
        <v>43738</v>
      </c>
      <c r="N50" s="102">
        <v>1</v>
      </c>
      <c r="O50" s="100">
        <f t="shared" si="2"/>
        <v>1</v>
      </c>
      <c r="P50" s="116">
        <f>AVERAGE(O50:O59)</f>
        <v>0.85</v>
      </c>
      <c r="Q50" s="116" t="s">
        <v>63</v>
      </c>
      <c r="R50" s="118" t="s">
        <v>1532</v>
      </c>
      <c r="S50" s="104" t="s">
        <v>894</v>
      </c>
      <c r="T50" s="104" t="s">
        <v>1012</v>
      </c>
      <c r="U50" s="23" t="s">
        <v>64</v>
      </c>
    </row>
    <row r="51" spans="1:21" ht="191.25" customHeight="1" x14ac:dyDescent="0.25">
      <c r="A51" s="102">
        <v>2018</v>
      </c>
      <c r="B51" s="103" t="s">
        <v>1022</v>
      </c>
      <c r="C51" s="27">
        <v>41</v>
      </c>
      <c r="D51" s="28" t="s">
        <v>693</v>
      </c>
      <c r="E51" s="28" t="s">
        <v>698</v>
      </c>
      <c r="F51" s="20" t="s">
        <v>1382</v>
      </c>
      <c r="G51" s="28" t="s">
        <v>699</v>
      </c>
      <c r="H51" s="28" t="s">
        <v>1149</v>
      </c>
      <c r="I51" s="103" t="s">
        <v>537</v>
      </c>
      <c r="J51" s="26" t="s">
        <v>700</v>
      </c>
      <c r="K51" s="27">
        <v>1</v>
      </c>
      <c r="L51" s="21">
        <v>43678</v>
      </c>
      <c r="M51" s="21">
        <v>44193</v>
      </c>
      <c r="N51" s="102">
        <v>1</v>
      </c>
      <c r="O51" s="100">
        <f t="shared" si="2"/>
        <v>1</v>
      </c>
      <c r="P51" s="120"/>
      <c r="Q51" s="120"/>
      <c r="R51" s="121"/>
      <c r="S51" s="104" t="s">
        <v>1508</v>
      </c>
      <c r="T51" s="104" t="s">
        <v>1281</v>
      </c>
      <c r="U51" s="23" t="s">
        <v>64</v>
      </c>
    </row>
    <row r="52" spans="1:21" ht="409.5" customHeight="1" x14ac:dyDescent="0.25">
      <c r="A52" s="102">
        <v>2018</v>
      </c>
      <c r="B52" s="103" t="s">
        <v>1022</v>
      </c>
      <c r="C52" s="27">
        <v>41</v>
      </c>
      <c r="D52" s="28" t="s">
        <v>693</v>
      </c>
      <c r="E52" s="28" t="s">
        <v>701</v>
      </c>
      <c r="F52" s="20" t="s">
        <v>1383</v>
      </c>
      <c r="G52" s="28" t="s">
        <v>871</v>
      </c>
      <c r="H52" s="28" t="s">
        <v>702</v>
      </c>
      <c r="I52" s="103" t="s">
        <v>537</v>
      </c>
      <c r="J52" s="26" t="s">
        <v>703</v>
      </c>
      <c r="K52" s="27">
        <v>1</v>
      </c>
      <c r="L52" s="21">
        <v>43770</v>
      </c>
      <c r="M52" s="21">
        <v>44012</v>
      </c>
      <c r="N52" s="102">
        <v>1</v>
      </c>
      <c r="O52" s="100">
        <f t="shared" si="2"/>
        <v>1</v>
      </c>
      <c r="P52" s="120"/>
      <c r="Q52" s="120"/>
      <c r="R52" s="121"/>
      <c r="S52" s="104" t="s">
        <v>1708</v>
      </c>
      <c r="T52" s="104" t="s">
        <v>1282</v>
      </c>
      <c r="U52" s="23" t="s">
        <v>64</v>
      </c>
    </row>
    <row r="53" spans="1:21" ht="180" customHeight="1" x14ac:dyDescent="0.25">
      <c r="A53" s="102">
        <v>2018</v>
      </c>
      <c r="B53" s="103" t="s">
        <v>1022</v>
      </c>
      <c r="C53" s="27">
        <v>41</v>
      </c>
      <c r="D53" s="28" t="s">
        <v>693</v>
      </c>
      <c r="E53" s="28" t="s">
        <v>704</v>
      </c>
      <c r="F53" s="20" t="s">
        <v>1384</v>
      </c>
      <c r="G53" s="28" t="s">
        <v>705</v>
      </c>
      <c r="H53" s="28" t="s">
        <v>706</v>
      </c>
      <c r="I53" s="103" t="s">
        <v>537</v>
      </c>
      <c r="J53" s="26" t="s">
        <v>196</v>
      </c>
      <c r="K53" s="27">
        <v>1</v>
      </c>
      <c r="L53" s="21">
        <v>43815</v>
      </c>
      <c r="M53" s="21">
        <v>44012</v>
      </c>
      <c r="N53" s="102">
        <v>1</v>
      </c>
      <c r="O53" s="100">
        <f t="shared" si="2"/>
        <v>1</v>
      </c>
      <c r="P53" s="120"/>
      <c r="Q53" s="120"/>
      <c r="R53" s="121"/>
      <c r="S53" s="104" t="s">
        <v>1283</v>
      </c>
      <c r="T53" s="104" t="s">
        <v>1509</v>
      </c>
      <c r="U53" s="23" t="s">
        <v>64</v>
      </c>
    </row>
    <row r="54" spans="1:21" ht="409.5" customHeight="1" x14ac:dyDescent="0.25">
      <c r="A54" s="102">
        <v>2018</v>
      </c>
      <c r="B54" s="103" t="s">
        <v>1022</v>
      </c>
      <c r="C54" s="27">
        <v>41</v>
      </c>
      <c r="D54" s="28" t="s">
        <v>693</v>
      </c>
      <c r="E54" s="28" t="s">
        <v>704</v>
      </c>
      <c r="F54" s="20" t="s">
        <v>1385</v>
      </c>
      <c r="G54" s="28" t="s">
        <v>707</v>
      </c>
      <c r="H54" s="28" t="s">
        <v>708</v>
      </c>
      <c r="I54" s="103" t="s">
        <v>537</v>
      </c>
      <c r="J54" s="26" t="s">
        <v>614</v>
      </c>
      <c r="K54" s="27">
        <v>1</v>
      </c>
      <c r="L54" s="21">
        <v>43678</v>
      </c>
      <c r="M54" s="21">
        <v>44012</v>
      </c>
      <c r="N54" s="102">
        <v>1</v>
      </c>
      <c r="O54" s="100">
        <f t="shared" si="2"/>
        <v>1</v>
      </c>
      <c r="P54" s="120"/>
      <c r="Q54" s="120"/>
      <c r="R54" s="121"/>
      <c r="S54" s="104" t="s">
        <v>1284</v>
      </c>
      <c r="T54" s="104" t="s">
        <v>1510</v>
      </c>
      <c r="U54" s="23" t="s">
        <v>64</v>
      </c>
    </row>
    <row r="55" spans="1:21" ht="409.5" customHeight="1" x14ac:dyDescent="0.25">
      <c r="A55" s="102">
        <v>2018</v>
      </c>
      <c r="B55" s="103" t="s">
        <v>1022</v>
      </c>
      <c r="C55" s="27">
        <v>41</v>
      </c>
      <c r="D55" s="28" t="s">
        <v>693</v>
      </c>
      <c r="E55" s="28" t="s">
        <v>704</v>
      </c>
      <c r="F55" s="20" t="s">
        <v>1386</v>
      </c>
      <c r="G55" s="28" t="s">
        <v>707</v>
      </c>
      <c r="H55" s="28" t="s">
        <v>709</v>
      </c>
      <c r="I55" s="103" t="s">
        <v>537</v>
      </c>
      <c r="J55" s="26" t="s">
        <v>710</v>
      </c>
      <c r="K55" s="27">
        <v>3</v>
      </c>
      <c r="L55" s="21">
        <v>43678</v>
      </c>
      <c r="M55" s="21">
        <v>44012</v>
      </c>
      <c r="N55" s="102">
        <v>3</v>
      </c>
      <c r="O55" s="100">
        <f t="shared" si="2"/>
        <v>1</v>
      </c>
      <c r="P55" s="120"/>
      <c r="Q55" s="120"/>
      <c r="R55" s="121"/>
      <c r="S55" s="104" t="s">
        <v>1285</v>
      </c>
      <c r="T55" s="104" t="s">
        <v>1286</v>
      </c>
      <c r="U55" s="23" t="s">
        <v>64</v>
      </c>
    </row>
    <row r="56" spans="1:21" s="75" customFormat="1" ht="409.5" customHeight="1" x14ac:dyDescent="0.25">
      <c r="A56" s="102">
        <v>2018</v>
      </c>
      <c r="B56" s="103" t="s">
        <v>1022</v>
      </c>
      <c r="C56" s="27">
        <v>41</v>
      </c>
      <c r="D56" s="28" t="s">
        <v>693</v>
      </c>
      <c r="E56" s="28" t="s">
        <v>711</v>
      </c>
      <c r="F56" s="20" t="s">
        <v>1387</v>
      </c>
      <c r="G56" s="28" t="s">
        <v>712</v>
      </c>
      <c r="H56" s="28" t="s">
        <v>713</v>
      </c>
      <c r="I56" s="103" t="s">
        <v>537</v>
      </c>
      <c r="J56" s="26" t="s">
        <v>714</v>
      </c>
      <c r="K56" s="27">
        <v>1</v>
      </c>
      <c r="L56" s="21">
        <v>43661</v>
      </c>
      <c r="M56" s="21">
        <v>44012</v>
      </c>
      <c r="N56" s="102">
        <v>1</v>
      </c>
      <c r="O56" s="100">
        <f t="shared" si="2"/>
        <v>1</v>
      </c>
      <c r="P56" s="120"/>
      <c r="Q56" s="120"/>
      <c r="R56" s="121"/>
      <c r="S56" s="104" t="s">
        <v>1511</v>
      </c>
      <c r="T56" s="104" t="s">
        <v>1287</v>
      </c>
      <c r="U56" s="23" t="s">
        <v>64</v>
      </c>
    </row>
    <row r="57" spans="1:21" s="75" customFormat="1" ht="247.5" customHeight="1" x14ac:dyDescent="0.25">
      <c r="A57" s="102">
        <v>2018</v>
      </c>
      <c r="B57" s="103" t="s">
        <v>1022</v>
      </c>
      <c r="C57" s="27">
        <v>41</v>
      </c>
      <c r="D57" s="28" t="s">
        <v>693</v>
      </c>
      <c r="E57" s="28" t="s">
        <v>711</v>
      </c>
      <c r="F57" s="20" t="s">
        <v>1388</v>
      </c>
      <c r="G57" s="28" t="s">
        <v>712</v>
      </c>
      <c r="H57" s="28" t="s">
        <v>715</v>
      </c>
      <c r="I57" s="103" t="s">
        <v>537</v>
      </c>
      <c r="J57" s="26" t="s">
        <v>716</v>
      </c>
      <c r="K57" s="27">
        <v>1</v>
      </c>
      <c r="L57" s="21">
        <v>43770</v>
      </c>
      <c r="M57" s="21">
        <v>44012</v>
      </c>
      <c r="N57" s="102">
        <v>1</v>
      </c>
      <c r="O57" s="100">
        <f t="shared" si="2"/>
        <v>1</v>
      </c>
      <c r="P57" s="120"/>
      <c r="Q57" s="120"/>
      <c r="R57" s="121"/>
      <c r="S57" s="104" t="s">
        <v>1013</v>
      </c>
      <c r="T57" s="104" t="s">
        <v>1288</v>
      </c>
      <c r="U57" s="23" t="s">
        <v>64</v>
      </c>
    </row>
    <row r="58" spans="1:21" s="75" customFormat="1" ht="123.75" x14ac:dyDescent="0.25">
      <c r="A58" s="102">
        <v>2018</v>
      </c>
      <c r="B58" s="103" t="s">
        <v>1022</v>
      </c>
      <c r="C58" s="27">
        <v>41</v>
      </c>
      <c r="D58" s="28" t="s">
        <v>693</v>
      </c>
      <c r="E58" s="28" t="s">
        <v>711</v>
      </c>
      <c r="F58" s="20" t="s">
        <v>1389</v>
      </c>
      <c r="G58" s="28" t="s">
        <v>1391</v>
      </c>
      <c r="H58" s="78" t="s">
        <v>1392</v>
      </c>
      <c r="I58" s="78" t="s">
        <v>69</v>
      </c>
      <c r="J58" s="78" t="s">
        <v>1394</v>
      </c>
      <c r="K58" s="27">
        <v>1</v>
      </c>
      <c r="L58" s="93">
        <v>44378</v>
      </c>
      <c r="M58" s="21">
        <v>44592</v>
      </c>
      <c r="N58" s="102">
        <v>0.5</v>
      </c>
      <c r="O58" s="100">
        <f t="shared" si="2"/>
        <v>0.5</v>
      </c>
      <c r="P58" s="120"/>
      <c r="Q58" s="120"/>
      <c r="R58" s="121"/>
      <c r="S58" s="104" t="s">
        <v>2201</v>
      </c>
      <c r="T58" s="104" t="s">
        <v>2202</v>
      </c>
      <c r="U58" s="104" t="s">
        <v>2017</v>
      </c>
    </row>
    <row r="59" spans="1:21" s="75" customFormat="1" ht="116.25" customHeight="1" x14ac:dyDescent="0.25">
      <c r="A59" s="102">
        <v>2018</v>
      </c>
      <c r="B59" s="103" t="s">
        <v>1022</v>
      </c>
      <c r="C59" s="27">
        <v>41</v>
      </c>
      <c r="D59" s="28" t="s">
        <v>693</v>
      </c>
      <c r="E59" s="28" t="s">
        <v>711</v>
      </c>
      <c r="F59" s="20" t="s">
        <v>1390</v>
      </c>
      <c r="G59" s="28" t="s">
        <v>1391</v>
      </c>
      <c r="H59" s="78" t="s">
        <v>1393</v>
      </c>
      <c r="I59" s="78" t="s">
        <v>69</v>
      </c>
      <c r="J59" s="78" t="s">
        <v>1395</v>
      </c>
      <c r="K59" s="27">
        <v>4</v>
      </c>
      <c r="L59" s="93">
        <v>44606</v>
      </c>
      <c r="M59" s="21">
        <v>45291</v>
      </c>
      <c r="N59" s="102">
        <v>0</v>
      </c>
      <c r="O59" s="100">
        <f t="shared" si="2"/>
        <v>0</v>
      </c>
      <c r="P59" s="117"/>
      <c r="Q59" s="117"/>
      <c r="R59" s="119"/>
      <c r="S59" s="104" t="s">
        <v>1380</v>
      </c>
      <c r="T59" s="104" t="s">
        <v>1478</v>
      </c>
      <c r="U59" s="23" t="s">
        <v>64</v>
      </c>
    </row>
    <row r="60" spans="1:21" ht="225" customHeight="1" x14ac:dyDescent="0.25">
      <c r="A60" s="102">
        <v>2018</v>
      </c>
      <c r="B60" s="103" t="s">
        <v>1022</v>
      </c>
      <c r="C60" s="27">
        <v>42</v>
      </c>
      <c r="D60" s="28" t="s">
        <v>717</v>
      </c>
      <c r="E60" s="28" t="s">
        <v>682</v>
      </c>
      <c r="F60" s="20" t="s">
        <v>59</v>
      </c>
      <c r="G60" s="28" t="s">
        <v>692</v>
      </c>
      <c r="H60" s="28" t="s">
        <v>718</v>
      </c>
      <c r="I60" s="103" t="s">
        <v>69</v>
      </c>
      <c r="J60" s="26" t="s">
        <v>589</v>
      </c>
      <c r="K60" s="27">
        <v>1</v>
      </c>
      <c r="L60" s="21">
        <v>43678</v>
      </c>
      <c r="M60" s="21">
        <v>43830</v>
      </c>
      <c r="N60" s="102">
        <v>1</v>
      </c>
      <c r="O60" s="100">
        <f t="shared" si="2"/>
        <v>1</v>
      </c>
      <c r="P60" s="109">
        <f>+AVERAGE(O60:O61)</f>
        <v>1</v>
      </c>
      <c r="Q60" s="109" t="s">
        <v>63</v>
      </c>
      <c r="R60" s="110" t="s">
        <v>1532</v>
      </c>
      <c r="S60" s="104" t="s">
        <v>1289</v>
      </c>
      <c r="T60" s="104" t="s">
        <v>1248</v>
      </c>
      <c r="U60" s="23" t="s">
        <v>1026</v>
      </c>
    </row>
    <row r="61" spans="1:21" ht="409.5" customHeight="1" x14ac:dyDescent="0.25">
      <c r="A61" s="102">
        <v>2018</v>
      </c>
      <c r="B61" s="103" t="s">
        <v>1022</v>
      </c>
      <c r="C61" s="27">
        <v>42</v>
      </c>
      <c r="D61" s="28" t="s">
        <v>717</v>
      </c>
      <c r="E61" s="28" t="s">
        <v>1290</v>
      </c>
      <c r="F61" s="20" t="s">
        <v>66</v>
      </c>
      <c r="G61" s="28" t="s">
        <v>1211</v>
      </c>
      <c r="H61" s="28" t="s">
        <v>1212</v>
      </c>
      <c r="I61" s="103" t="s">
        <v>69</v>
      </c>
      <c r="J61" s="26" t="s">
        <v>1213</v>
      </c>
      <c r="K61" s="27">
        <v>24</v>
      </c>
      <c r="L61" s="21">
        <v>43983</v>
      </c>
      <c r="M61" s="21">
        <v>44561</v>
      </c>
      <c r="N61" s="102">
        <v>24</v>
      </c>
      <c r="O61" s="100">
        <f t="shared" si="2"/>
        <v>1</v>
      </c>
      <c r="P61" s="109"/>
      <c r="Q61" s="109"/>
      <c r="R61" s="110"/>
      <c r="S61" s="104" t="s">
        <v>2216</v>
      </c>
      <c r="T61" s="104" t="s">
        <v>2162</v>
      </c>
      <c r="U61" s="23" t="s">
        <v>1026</v>
      </c>
    </row>
    <row r="62" spans="1:21" ht="292.5" customHeight="1" x14ac:dyDescent="0.25">
      <c r="A62" s="102">
        <v>2018</v>
      </c>
      <c r="B62" s="103" t="s">
        <v>1022</v>
      </c>
      <c r="C62" s="27">
        <v>43</v>
      </c>
      <c r="D62" s="28" t="s">
        <v>719</v>
      </c>
      <c r="E62" s="28" t="s">
        <v>720</v>
      </c>
      <c r="F62" s="20" t="s">
        <v>175</v>
      </c>
      <c r="G62" s="28" t="s">
        <v>721</v>
      </c>
      <c r="H62" s="28" t="s">
        <v>722</v>
      </c>
      <c r="I62" s="103" t="s">
        <v>69</v>
      </c>
      <c r="J62" s="26" t="s">
        <v>723</v>
      </c>
      <c r="K62" s="27">
        <v>2</v>
      </c>
      <c r="L62" s="21">
        <v>43678</v>
      </c>
      <c r="M62" s="21">
        <v>43830</v>
      </c>
      <c r="N62" s="102">
        <v>2</v>
      </c>
      <c r="O62" s="100">
        <f t="shared" si="2"/>
        <v>1</v>
      </c>
      <c r="P62" s="109">
        <f>+AVERAGE(O62:O64)</f>
        <v>1</v>
      </c>
      <c r="Q62" s="109" t="s">
        <v>63</v>
      </c>
      <c r="R62" s="110" t="s">
        <v>1532</v>
      </c>
      <c r="S62" s="104" t="s">
        <v>1466</v>
      </c>
      <c r="T62" s="104" t="s">
        <v>1512</v>
      </c>
      <c r="U62" s="23" t="s">
        <v>1026</v>
      </c>
    </row>
    <row r="63" spans="1:21" ht="180" customHeight="1" x14ac:dyDescent="0.25">
      <c r="A63" s="102">
        <v>2018</v>
      </c>
      <c r="B63" s="103" t="s">
        <v>1022</v>
      </c>
      <c r="C63" s="27">
        <v>43</v>
      </c>
      <c r="D63" s="28" t="s">
        <v>719</v>
      </c>
      <c r="E63" s="28" t="s">
        <v>1199</v>
      </c>
      <c r="F63" s="20" t="s">
        <v>48</v>
      </c>
      <c r="G63" s="28" t="s">
        <v>1200</v>
      </c>
      <c r="H63" s="28" t="s">
        <v>1201</v>
      </c>
      <c r="I63" s="103" t="s">
        <v>69</v>
      </c>
      <c r="J63" s="26" t="s">
        <v>614</v>
      </c>
      <c r="K63" s="27">
        <v>8</v>
      </c>
      <c r="L63" s="21">
        <v>43983</v>
      </c>
      <c r="M63" s="21">
        <v>44196</v>
      </c>
      <c r="N63" s="102">
        <v>8</v>
      </c>
      <c r="O63" s="100">
        <f t="shared" si="2"/>
        <v>1</v>
      </c>
      <c r="P63" s="109"/>
      <c r="Q63" s="109"/>
      <c r="R63" s="110"/>
      <c r="S63" s="104" t="s">
        <v>2159</v>
      </c>
      <c r="T63" s="104" t="s">
        <v>2160</v>
      </c>
      <c r="U63" s="23" t="s">
        <v>1026</v>
      </c>
    </row>
    <row r="64" spans="1:21" ht="371.25" customHeight="1" x14ac:dyDescent="0.25">
      <c r="A64" s="102">
        <v>2018</v>
      </c>
      <c r="B64" s="103" t="s">
        <v>1022</v>
      </c>
      <c r="C64" s="27">
        <v>43</v>
      </c>
      <c r="D64" s="28" t="s">
        <v>719</v>
      </c>
      <c r="E64" s="28" t="s">
        <v>1199</v>
      </c>
      <c r="F64" s="20" t="s">
        <v>52</v>
      </c>
      <c r="G64" s="28" t="s">
        <v>1200</v>
      </c>
      <c r="H64" s="28" t="s">
        <v>1202</v>
      </c>
      <c r="I64" s="103" t="s">
        <v>69</v>
      </c>
      <c r="J64" s="26" t="s">
        <v>196</v>
      </c>
      <c r="K64" s="27">
        <v>4</v>
      </c>
      <c r="L64" s="21">
        <v>44105</v>
      </c>
      <c r="M64" s="21">
        <v>44561</v>
      </c>
      <c r="N64" s="102">
        <v>4</v>
      </c>
      <c r="O64" s="100">
        <f t="shared" si="2"/>
        <v>1</v>
      </c>
      <c r="P64" s="109"/>
      <c r="Q64" s="109"/>
      <c r="R64" s="110"/>
      <c r="S64" s="104" t="s">
        <v>2006</v>
      </c>
      <c r="T64" s="104" t="s">
        <v>2208</v>
      </c>
      <c r="U64" s="23" t="s">
        <v>1026</v>
      </c>
    </row>
    <row r="65" spans="1:21" ht="303.75" customHeight="1" x14ac:dyDescent="0.25">
      <c r="A65" s="102">
        <v>2018</v>
      </c>
      <c r="B65" s="103" t="s">
        <v>1022</v>
      </c>
      <c r="C65" s="27">
        <v>44</v>
      </c>
      <c r="D65" s="28" t="s">
        <v>724</v>
      </c>
      <c r="E65" s="28" t="s">
        <v>725</v>
      </c>
      <c r="F65" s="20" t="s">
        <v>175</v>
      </c>
      <c r="G65" s="28" t="s">
        <v>872</v>
      </c>
      <c r="H65" s="28" t="s">
        <v>726</v>
      </c>
      <c r="I65" s="103" t="s">
        <v>69</v>
      </c>
      <c r="J65" s="26" t="s">
        <v>727</v>
      </c>
      <c r="K65" s="27">
        <v>2</v>
      </c>
      <c r="L65" s="21">
        <v>43678</v>
      </c>
      <c r="M65" s="21">
        <v>43830</v>
      </c>
      <c r="N65" s="102">
        <v>2</v>
      </c>
      <c r="O65" s="100">
        <f>+N65/K65</f>
        <v>1</v>
      </c>
      <c r="P65" s="109">
        <f>+AVERAGE(O65:O67)</f>
        <v>1</v>
      </c>
      <c r="Q65" s="109" t="s">
        <v>63</v>
      </c>
      <c r="R65" s="110" t="s">
        <v>1532</v>
      </c>
      <c r="S65" s="104" t="s">
        <v>1467</v>
      </c>
      <c r="T65" s="104" t="s">
        <v>1468</v>
      </c>
      <c r="U65" s="23" t="s">
        <v>1026</v>
      </c>
    </row>
    <row r="66" spans="1:21" ht="180" customHeight="1" x14ac:dyDescent="0.25">
      <c r="A66" s="102">
        <v>2018</v>
      </c>
      <c r="B66" s="103" t="s">
        <v>1022</v>
      </c>
      <c r="C66" s="27">
        <v>44</v>
      </c>
      <c r="D66" s="28" t="s">
        <v>724</v>
      </c>
      <c r="E66" s="28" t="s">
        <v>1199</v>
      </c>
      <c r="F66" s="20" t="s">
        <v>48</v>
      </c>
      <c r="G66" s="28" t="s">
        <v>1200</v>
      </c>
      <c r="H66" s="28" t="s">
        <v>1201</v>
      </c>
      <c r="I66" s="103" t="s">
        <v>69</v>
      </c>
      <c r="J66" s="26" t="s">
        <v>614</v>
      </c>
      <c r="K66" s="27">
        <v>8</v>
      </c>
      <c r="L66" s="21">
        <v>43983</v>
      </c>
      <c r="M66" s="21">
        <v>44196</v>
      </c>
      <c r="N66" s="102">
        <v>8</v>
      </c>
      <c r="O66" s="100">
        <f>+N66/K66</f>
        <v>1</v>
      </c>
      <c r="P66" s="109"/>
      <c r="Q66" s="109"/>
      <c r="R66" s="110"/>
      <c r="S66" s="104" t="s">
        <v>2159</v>
      </c>
      <c r="T66" s="104" t="s">
        <v>2160</v>
      </c>
      <c r="U66" s="23" t="s">
        <v>1026</v>
      </c>
    </row>
    <row r="67" spans="1:21" ht="371.25" customHeight="1" x14ac:dyDescent="0.25">
      <c r="A67" s="102">
        <v>2018</v>
      </c>
      <c r="B67" s="103" t="s">
        <v>1022</v>
      </c>
      <c r="C67" s="27">
        <v>44</v>
      </c>
      <c r="D67" s="28" t="s">
        <v>724</v>
      </c>
      <c r="E67" s="28" t="s">
        <v>1199</v>
      </c>
      <c r="F67" s="20" t="s">
        <v>52</v>
      </c>
      <c r="G67" s="28" t="s">
        <v>1200</v>
      </c>
      <c r="H67" s="28" t="s">
        <v>1202</v>
      </c>
      <c r="I67" s="103" t="s">
        <v>69</v>
      </c>
      <c r="J67" s="26" t="s">
        <v>196</v>
      </c>
      <c r="K67" s="27">
        <v>4</v>
      </c>
      <c r="L67" s="21">
        <v>44105</v>
      </c>
      <c r="M67" s="21">
        <v>44561</v>
      </c>
      <c r="N67" s="102">
        <v>4</v>
      </c>
      <c r="O67" s="100">
        <f>+N67/K67</f>
        <v>1</v>
      </c>
      <c r="P67" s="109"/>
      <c r="Q67" s="109"/>
      <c r="R67" s="110"/>
      <c r="S67" s="104" t="s">
        <v>2006</v>
      </c>
      <c r="T67" s="104" t="s">
        <v>2208</v>
      </c>
      <c r="U67" s="23" t="s">
        <v>1026</v>
      </c>
    </row>
    <row r="68" spans="1:21" ht="202.5" customHeight="1" x14ac:dyDescent="0.25">
      <c r="A68" s="102" t="s">
        <v>728</v>
      </c>
      <c r="B68" s="103" t="s">
        <v>1023</v>
      </c>
      <c r="C68" s="27" t="s">
        <v>737</v>
      </c>
      <c r="D68" s="28" t="s">
        <v>738</v>
      </c>
      <c r="E68" s="28" t="s">
        <v>739</v>
      </c>
      <c r="F68" s="20" t="s">
        <v>59</v>
      </c>
      <c r="G68" s="28" t="s">
        <v>740</v>
      </c>
      <c r="H68" s="28" t="s">
        <v>741</v>
      </c>
      <c r="I68" s="103" t="s">
        <v>69</v>
      </c>
      <c r="J68" s="103" t="s">
        <v>1152</v>
      </c>
      <c r="K68" s="26">
        <v>28</v>
      </c>
      <c r="L68" s="21">
        <v>43723</v>
      </c>
      <c r="M68" s="21">
        <v>44043</v>
      </c>
      <c r="N68" s="102">
        <v>28</v>
      </c>
      <c r="O68" s="100">
        <f t="shared" si="2"/>
        <v>1</v>
      </c>
      <c r="P68" s="109">
        <f>AVERAGE(O68:O69)</f>
        <v>1</v>
      </c>
      <c r="Q68" s="109" t="s">
        <v>63</v>
      </c>
      <c r="R68" s="110" t="s">
        <v>1532</v>
      </c>
      <c r="S68" s="104" t="s">
        <v>1291</v>
      </c>
      <c r="T68" s="104" t="s">
        <v>1292</v>
      </c>
      <c r="U68" s="104" t="s">
        <v>1026</v>
      </c>
    </row>
    <row r="69" spans="1:21" ht="168.75" customHeight="1" x14ac:dyDescent="0.25">
      <c r="A69" s="102" t="s">
        <v>728</v>
      </c>
      <c r="B69" s="103" t="s">
        <v>1023</v>
      </c>
      <c r="C69" s="27" t="s">
        <v>737</v>
      </c>
      <c r="D69" s="28" t="s">
        <v>738</v>
      </c>
      <c r="E69" s="28" t="s">
        <v>739</v>
      </c>
      <c r="F69" s="20" t="s">
        <v>66</v>
      </c>
      <c r="G69" s="28" t="s">
        <v>742</v>
      </c>
      <c r="H69" s="28" t="s">
        <v>743</v>
      </c>
      <c r="I69" s="103" t="s">
        <v>69</v>
      </c>
      <c r="J69" s="103" t="s">
        <v>1152</v>
      </c>
      <c r="K69" s="26">
        <v>5</v>
      </c>
      <c r="L69" s="21">
        <v>43723</v>
      </c>
      <c r="M69" s="21">
        <v>44043</v>
      </c>
      <c r="N69" s="102">
        <v>5</v>
      </c>
      <c r="O69" s="100">
        <f t="shared" si="2"/>
        <v>1</v>
      </c>
      <c r="P69" s="109"/>
      <c r="Q69" s="109"/>
      <c r="R69" s="110"/>
      <c r="S69" s="104" t="s">
        <v>1293</v>
      </c>
      <c r="T69" s="104" t="s">
        <v>1294</v>
      </c>
      <c r="U69" s="104" t="s">
        <v>1026</v>
      </c>
    </row>
    <row r="70" spans="1:21" s="75" customFormat="1" ht="168.75" customHeight="1" x14ac:dyDescent="0.25">
      <c r="A70" s="102" t="s">
        <v>728</v>
      </c>
      <c r="B70" s="103" t="s">
        <v>1023</v>
      </c>
      <c r="C70" s="27" t="s">
        <v>744</v>
      </c>
      <c r="D70" s="28" t="s">
        <v>745</v>
      </c>
      <c r="E70" s="28" t="s">
        <v>746</v>
      </c>
      <c r="F70" s="20" t="s">
        <v>175</v>
      </c>
      <c r="G70" s="28" t="s">
        <v>747</v>
      </c>
      <c r="H70" s="28" t="s">
        <v>1182</v>
      </c>
      <c r="I70" s="103" t="s">
        <v>69</v>
      </c>
      <c r="J70" s="103" t="s">
        <v>1183</v>
      </c>
      <c r="K70" s="26">
        <v>1</v>
      </c>
      <c r="L70" s="21">
        <v>43723</v>
      </c>
      <c r="M70" s="21">
        <v>44408</v>
      </c>
      <c r="N70" s="102">
        <v>1</v>
      </c>
      <c r="O70" s="100">
        <f t="shared" si="2"/>
        <v>1</v>
      </c>
      <c r="P70" s="109">
        <f>AVERAGE(O70:O72)</f>
        <v>0.83333333333333337</v>
      </c>
      <c r="Q70" s="109" t="s">
        <v>63</v>
      </c>
      <c r="R70" s="110" t="s">
        <v>1532</v>
      </c>
      <c r="S70" s="28" t="s">
        <v>1295</v>
      </c>
      <c r="T70" s="28" t="s">
        <v>1296</v>
      </c>
      <c r="U70" s="23" t="s">
        <v>64</v>
      </c>
    </row>
    <row r="71" spans="1:21" s="75" customFormat="1" ht="101.25" customHeight="1" x14ac:dyDescent="0.25">
      <c r="A71" s="102" t="s">
        <v>728</v>
      </c>
      <c r="B71" s="103" t="s">
        <v>1023</v>
      </c>
      <c r="C71" s="27" t="s">
        <v>744</v>
      </c>
      <c r="D71" s="28" t="s">
        <v>745</v>
      </c>
      <c r="E71" s="28" t="s">
        <v>746</v>
      </c>
      <c r="F71" s="20" t="s">
        <v>48</v>
      </c>
      <c r="G71" s="28" t="s">
        <v>1184</v>
      </c>
      <c r="H71" s="28" t="s">
        <v>1185</v>
      </c>
      <c r="I71" s="103" t="s">
        <v>69</v>
      </c>
      <c r="J71" s="103" t="s">
        <v>1186</v>
      </c>
      <c r="K71" s="26">
        <v>1</v>
      </c>
      <c r="L71" s="21">
        <v>44197</v>
      </c>
      <c r="M71" s="21">
        <v>44561</v>
      </c>
      <c r="N71" s="102">
        <v>0.5</v>
      </c>
      <c r="O71" s="100">
        <f t="shared" si="2"/>
        <v>0.5</v>
      </c>
      <c r="P71" s="109"/>
      <c r="Q71" s="109"/>
      <c r="R71" s="110"/>
      <c r="S71" s="104" t="s">
        <v>1709</v>
      </c>
      <c r="T71" s="104" t="s">
        <v>1710</v>
      </c>
      <c r="U71" s="104" t="s">
        <v>2017</v>
      </c>
    </row>
    <row r="72" spans="1:21" ht="146.25" customHeight="1" x14ac:dyDescent="0.25">
      <c r="A72" s="102" t="s">
        <v>728</v>
      </c>
      <c r="B72" s="103" t="s">
        <v>1023</v>
      </c>
      <c r="C72" s="27" t="s">
        <v>744</v>
      </c>
      <c r="D72" s="28" t="s">
        <v>745</v>
      </c>
      <c r="E72" s="28" t="s">
        <v>879</v>
      </c>
      <c r="F72" s="20" t="s">
        <v>52</v>
      </c>
      <c r="G72" s="28" t="s">
        <v>748</v>
      </c>
      <c r="H72" s="28" t="s">
        <v>749</v>
      </c>
      <c r="I72" s="103" t="s">
        <v>69</v>
      </c>
      <c r="J72" s="103" t="s">
        <v>750</v>
      </c>
      <c r="K72" s="26">
        <v>1</v>
      </c>
      <c r="L72" s="21">
        <v>43709</v>
      </c>
      <c r="M72" s="21">
        <v>43830</v>
      </c>
      <c r="N72" s="102">
        <v>1</v>
      </c>
      <c r="O72" s="100">
        <f t="shared" si="2"/>
        <v>1</v>
      </c>
      <c r="P72" s="109"/>
      <c r="Q72" s="109"/>
      <c r="R72" s="110"/>
      <c r="S72" s="28" t="s">
        <v>1297</v>
      </c>
      <c r="T72" s="28" t="s">
        <v>1256</v>
      </c>
      <c r="U72" s="23" t="s">
        <v>64</v>
      </c>
    </row>
    <row r="73" spans="1:21" ht="146.25" customHeight="1" x14ac:dyDescent="0.25">
      <c r="A73" s="102" t="s">
        <v>728</v>
      </c>
      <c r="B73" s="103" t="s">
        <v>1023</v>
      </c>
      <c r="C73" s="27" t="s">
        <v>751</v>
      </c>
      <c r="D73" s="28" t="s">
        <v>752</v>
      </c>
      <c r="E73" s="28" t="s">
        <v>753</v>
      </c>
      <c r="F73" s="20" t="s">
        <v>458</v>
      </c>
      <c r="G73" s="28" t="s">
        <v>755</v>
      </c>
      <c r="H73" s="28" t="s">
        <v>756</v>
      </c>
      <c r="I73" s="103" t="s">
        <v>69</v>
      </c>
      <c r="J73" s="103" t="s">
        <v>757</v>
      </c>
      <c r="K73" s="26">
        <v>1</v>
      </c>
      <c r="L73" s="21">
        <v>43697</v>
      </c>
      <c r="M73" s="21">
        <v>44042</v>
      </c>
      <c r="N73" s="102">
        <v>1</v>
      </c>
      <c r="O73" s="100">
        <f t="shared" si="2"/>
        <v>1</v>
      </c>
      <c r="P73" s="109">
        <f>AVERAGE(O73:O77)</f>
        <v>0.8</v>
      </c>
      <c r="Q73" s="109" t="s">
        <v>63</v>
      </c>
      <c r="R73" s="110" t="s">
        <v>1532</v>
      </c>
      <c r="S73" s="28" t="s">
        <v>1257</v>
      </c>
      <c r="T73" s="104" t="s">
        <v>1329</v>
      </c>
      <c r="U73" s="23" t="s">
        <v>64</v>
      </c>
    </row>
    <row r="74" spans="1:21" ht="225" customHeight="1" x14ac:dyDescent="0.25">
      <c r="A74" s="102" t="s">
        <v>728</v>
      </c>
      <c r="B74" s="103" t="s">
        <v>1023</v>
      </c>
      <c r="C74" s="27" t="s">
        <v>751</v>
      </c>
      <c r="D74" s="28" t="s">
        <v>752</v>
      </c>
      <c r="E74" s="28" t="s">
        <v>753</v>
      </c>
      <c r="F74" s="20" t="s">
        <v>514</v>
      </c>
      <c r="G74" s="28" t="s">
        <v>755</v>
      </c>
      <c r="H74" s="28" t="s">
        <v>759</v>
      </c>
      <c r="I74" s="103" t="s">
        <v>69</v>
      </c>
      <c r="J74" s="103" t="s">
        <v>760</v>
      </c>
      <c r="K74" s="26">
        <v>1</v>
      </c>
      <c r="L74" s="21">
        <v>43769</v>
      </c>
      <c r="M74" s="21">
        <v>44286</v>
      </c>
      <c r="N74" s="102">
        <v>1</v>
      </c>
      <c r="O74" s="100">
        <f t="shared" si="2"/>
        <v>1</v>
      </c>
      <c r="P74" s="109"/>
      <c r="Q74" s="109"/>
      <c r="R74" s="110"/>
      <c r="S74" s="28" t="s">
        <v>1459</v>
      </c>
      <c r="T74" s="104" t="s">
        <v>1513</v>
      </c>
      <c r="U74" s="23" t="s">
        <v>64</v>
      </c>
    </row>
    <row r="75" spans="1:21" ht="157.5" customHeight="1" x14ac:dyDescent="0.25">
      <c r="A75" s="102" t="s">
        <v>728</v>
      </c>
      <c r="B75" s="103" t="s">
        <v>1023</v>
      </c>
      <c r="C75" s="27" t="s">
        <v>751</v>
      </c>
      <c r="D75" s="28" t="s">
        <v>752</v>
      </c>
      <c r="E75" s="28" t="s">
        <v>753</v>
      </c>
      <c r="F75" s="20" t="s">
        <v>519</v>
      </c>
      <c r="G75" s="28" t="s">
        <v>762</v>
      </c>
      <c r="H75" s="28" t="s">
        <v>763</v>
      </c>
      <c r="I75" s="103" t="s">
        <v>69</v>
      </c>
      <c r="J75" s="103" t="s">
        <v>764</v>
      </c>
      <c r="K75" s="26">
        <v>1</v>
      </c>
      <c r="L75" s="21">
        <v>43769</v>
      </c>
      <c r="M75" s="21">
        <v>43830</v>
      </c>
      <c r="N75" s="102">
        <v>1</v>
      </c>
      <c r="O75" s="100">
        <f>+N75/K75</f>
        <v>1</v>
      </c>
      <c r="P75" s="109"/>
      <c r="Q75" s="109"/>
      <c r="R75" s="110"/>
      <c r="S75" s="28" t="s">
        <v>1336</v>
      </c>
      <c r="T75" s="104" t="s">
        <v>1337</v>
      </c>
      <c r="U75" s="23" t="s">
        <v>64</v>
      </c>
    </row>
    <row r="76" spans="1:21" ht="101.25" customHeight="1" x14ac:dyDescent="0.25">
      <c r="A76" s="102" t="s">
        <v>728</v>
      </c>
      <c r="B76" s="103" t="s">
        <v>1023</v>
      </c>
      <c r="C76" s="27" t="s">
        <v>751</v>
      </c>
      <c r="D76" s="28" t="s">
        <v>752</v>
      </c>
      <c r="E76" s="28" t="s">
        <v>753</v>
      </c>
      <c r="F76" s="20" t="s">
        <v>523</v>
      </c>
      <c r="G76" s="28" t="s">
        <v>762</v>
      </c>
      <c r="H76" s="28" t="s">
        <v>766</v>
      </c>
      <c r="I76" s="103" t="s">
        <v>69</v>
      </c>
      <c r="J76" s="103" t="s">
        <v>767</v>
      </c>
      <c r="K76" s="26">
        <v>1</v>
      </c>
      <c r="L76" s="21">
        <v>43769</v>
      </c>
      <c r="M76" s="21">
        <v>43830</v>
      </c>
      <c r="N76" s="102">
        <v>1</v>
      </c>
      <c r="O76" s="100">
        <f>+N76/K76</f>
        <v>1</v>
      </c>
      <c r="P76" s="109"/>
      <c r="Q76" s="109"/>
      <c r="R76" s="110"/>
      <c r="S76" s="28" t="s">
        <v>768</v>
      </c>
      <c r="T76" s="104" t="s">
        <v>1004</v>
      </c>
      <c r="U76" s="23" t="s">
        <v>64</v>
      </c>
    </row>
    <row r="77" spans="1:21" ht="326.25" customHeight="1" x14ac:dyDescent="0.25">
      <c r="A77" s="102" t="s">
        <v>728</v>
      </c>
      <c r="B77" s="103" t="s">
        <v>1023</v>
      </c>
      <c r="C77" s="27" t="s">
        <v>751</v>
      </c>
      <c r="D77" s="28" t="s">
        <v>752</v>
      </c>
      <c r="E77" s="28" t="s">
        <v>753</v>
      </c>
      <c r="F77" s="20" t="s">
        <v>528</v>
      </c>
      <c r="G77" s="28" t="s">
        <v>1165</v>
      </c>
      <c r="H77" s="28" t="s">
        <v>1166</v>
      </c>
      <c r="I77" s="103" t="s">
        <v>69</v>
      </c>
      <c r="J77" s="103" t="s">
        <v>1161</v>
      </c>
      <c r="K77" s="26">
        <v>1</v>
      </c>
      <c r="L77" s="21">
        <v>44197</v>
      </c>
      <c r="M77" s="21">
        <v>44895</v>
      </c>
      <c r="N77" s="102">
        <v>0</v>
      </c>
      <c r="O77" s="100">
        <f t="shared" si="2"/>
        <v>0</v>
      </c>
      <c r="P77" s="109"/>
      <c r="Q77" s="109"/>
      <c r="R77" s="110"/>
      <c r="S77" s="104" t="s">
        <v>1711</v>
      </c>
      <c r="T77" s="104" t="s">
        <v>1479</v>
      </c>
      <c r="U77" s="23" t="s">
        <v>64</v>
      </c>
    </row>
    <row r="78" spans="1:21" ht="191.25" customHeight="1" x14ac:dyDescent="0.25">
      <c r="A78" s="102" t="s">
        <v>728</v>
      </c>
      <c r="B78" s="103" t="s">
        <v>1023</v>
      </c>
      <c r="C78" s="27" t="s">
        <v>769</v>
      </c>
      <c r="D78" s="28" t="s">
        <v>770</v>
      </c>
      <c r="E78" s="28" t="s">
        <v>771</v>
      </c>
      <c r="F78" s="20" t="s">
        <v>59</v>
      </c>
      <c r="G78" s="28" t="s">
        <v>979</v>
      </c>
      <c r="H78" s="28" t="s">
        <v>772</v>
      </c>
      <c r="I78" s="103" t="s">
        <v>69</v>
      </c>
      <c r="J78" s="103" t="s">
        <v>773</v>
      </c>
      <c r="K78" s="26">
        <v>1</v>
      </c>
      <c r="L78" s="21">
        <v>43739</v>
      </c>
      <c r="M78" s="21">
        <v>44012</v>
      </c>
      <c r="N78" s="102">
        <v>1</v>
      </c>
      <c r="O78" s="100">
        <f t="shared" si="2"/>
        <v>1</v>
      </c>
      <c r="P78" s="109">
        <f>AVERAGE(O78:O79)</f>
        <v>1</v>
      </c>
      <c r="Q78" s="109" t="s">
        <v>63</v>
      </c>
      <c r="R78" s="110" t="s">
        <v>1532</v>
      </c>
      <c r="S78" s="104" t="s">
        <v>2163</v>
      </c>
      <c r="T78" s="104" t="s">
        <v>2164</v>
      </c>
      <c r="U78" s="104" t="s">
        <v>1026</v>
      </c>
    </row>
    <row r="79" spans="1:21" ht="191.25" customHeight="1" x14ac:dyDescent="0.25">
      <c r="A79" s="102" t="s">
        <v>728</v>
      </c>
      <c r="B79" s="103" t="s">
        <v>1023</v>
      </c>
      <c r="C79" s="27" t="s">
        <v>769</v>
      </c>
      <c r="D79" s="28" t="s">
        <v>770</v>
      </c>
      <c r="E79" s="28" t="s">
        <v>771</v>
      </c>
      <c r="F79" s="20" t="s">
        <v>66</v>
      </c>
      <c r="G79" s="28" t="s">
        <v>774</v>
      </c>
      <c r="H79" s="28" t="s">
        <v>775</v>
      </c>
      <c r="I79" s="103" t="s">
        <v>69</v>
      </c>
      <c r="J79" s="103" t="s">
        <v>776</v>
      </c>
      <c r="K79" s="26">
        <v>1</v>
      </c>
      <c r="L79" s="21">
        <v>43739</v>
      </c>
      <c r="M79" s="21">
        <v>44012</v>
      </c>
      <c r="N79" s="102">
        <v>1</v>
      </c>
      <c r="O79" s="100">
        <f t="shared" si="2"/>
        <v>1</v>
      </c>
      <c r="P79" s="109"/>
      <c r="Q79" s="109"/>
      <c r="R79" s="110"/>
      <c r="S79" s="104" t="s">
        <v>1298</v>
      </c>
      <c r="T79" s="104" t="s">
        <v>2007</v>
      </c>
      <c r="U79" s="104" t="s">
        <v>1026</v>
      </c>
    </row>
    <row r="80" spans="1:21" ht="157.5" customHeight="1" x14ac:dyDescent="0.25">
      <c r="A80" s="102" t="s">
        <v>728</v>
      </c>
      <c r="B80" s="103" t="s">
        <v>1023</v>
      </c>
      <c r="C80" s="27" t="s">
        <v>783</v>
      </c>
      <c r="D80" s="28" t="s">
        <v>784</v>
      </c>
      <c r="E80" s="28" t="s">
        <v>785</v>
      </c>
      <c r="F80" s="20" t="s">
        <v>59</v>
      </c>
      <c r="G80" s="28" t="s">
        <v>883</v>
      </c>
      <c r="H80" s="28" t="s">
        <v>884</v>
      </c>
      <c r="I80" s="103" t="s">
        <v>69</v>
      </c>
      <c r="J80" s="103" t="s">
        <v>786</v>
      </c>
      <c r="K80" s="26">
        <v>1</v>
      </c>
      <c r="L80" s="21">
        <v>43709</v>
      </c>
      <c r="M80" s="21">
        <v>44012</v>
      </c>
      <c r="N80" s="102">
        <v>1</v>
      </c>
      <c r="O80" s="100">
        <f t="shared" si="2"/>
        <v>1</v>
      </c>
      <c r="P80" s="109">
        <f>AVERAGE(O80:O81)</f>
        <v>1</v>
      </c>
      <c r="Q80" s="109" t="s">
        <v>63</v>
      </c>
      <c r="R80" s="110" t="s">
        <v>1532</v>
      </c>
      <c r="S80" s="104" t="s">
        <v>1249</v>
      </c>
      <c r="T80" s="104" t="s">
        <v>1153</v>
      </c>
      <c r="U80" s="104" t="s">
        <v>1026</v>
      </c>
    </row>
    <row r="81" spans="1:21" ht="225" customHeight="1" x14ac:dyDescent="0.25">
      <c r="A81" s="102" t="s">
        <v>728</v>
      </c>
      <c r="B81" s="103" t="s">
        <v>1023</v>
      </c>
      <c r="C81" s="27" t="s">
        <v>783</v>
      </c>
      <c r="D81" s="28" t="s">
        <v>784</v>
      </c>
      <c r="E81" s="28" t="s">
        <v>785</v>
      </c>
      <c r="F81" s="20" t="s">
        <v>66</v>
      </c>
      <c r="G81" s="28" t="s">
        <v>885</v>
      </c>
      <c r="H81" s="28" t="s">
        <v>787</v>
      </c>
      <c r="I81" s="103" t="s">
        <v>69</v>
      </c>
      <c r="J81" s="103" t="s">
        <v>776</v>
      </c>
      <c r="K81" s="26">
        <v>1</v>
      </c>
      <c r="L81" s="21">
        <v>43709</v>
      </c>
      <c r="M81" s="21">
        <v>44012</v>
      </c>
      <c r="N81" s="102">
        <v>1</v>
      </c>
      <c r="O81" s="100">
        <f t="shared" si="2"/>
        <v>1</v>
      </c>
      <c r="P81" s="109"/>
      <c r="Q81" s="109"/>
      <c r="R81" s="110"/>
      <c r="S81" s="104" t="s">
        <v>1299</v>
      </c>
      <c r="T81" s="104" t="s">
        <v>1300</v>
      </c>
      <c r="U81" s="104" t="s">
        <v>1026</v>
      </c>
    </row>
    <row r="82" spans="1:21" ht="292.5" customHeight="1" x14ac:dyDescent="0.25">
      <c r="A82" s="102" t="s">
        <v>728</v>
      </c>
      <c r="B82" s="103" t="s">
        <v>1023</v>
      </c>
      <c r="C82" s="27" t="s">
        <v>792</v>
      </c>
      <c r="D82" s="28" t="s">
        <v>984</v>
      </c>
      <c r="E82" s="28" t="s">
        <v>793</v>
      </c>
      <c r="F82" s="20" t="s">
        <v>391</v>
      </c>
      <c r="G82" s="28" t="s">
        <v>1302</v>
      </c>
      <c r="H82" s="28" t="s">
        <v>1302</v>
      </c>
      <c r="I82" s="103" t="s">
        <v>69</v>
      </c>
      <c r="J82" s="103" t="s">
        <v>265</v>
      </c>
      <c r="K82" s="26">
        <v>1</v>
      </c>
      <c r="L82" s="21">
        <v>43709</v>
      </c>
      <c r="M82" s="21">
        <v>44104</v>
      </c>
      <c r="N82" s="102">
        <v>1</v>
      </c>
      <c r="O82" s="100">
        <f t="shared" si="2"/>
        <v>1</v>
      </c>
      <c r="P82" s="98">
        <f>+O82</f>
        <v>1</v>
      </c>
      <c r="Q82" s="98" t="s">
        <v>63</v>
      </c>
      <c r="R82" s="99" t="s">
        <v>1532</v>
      </c>
      <c r="S82" s="104" t="s">
        <v>1303</v>
      </c>
      <c r="T82" s="104" t="s">
        <v>1304</v>
      </c>
      <c r="U82" s="104" t="s">
        <v>1026</v>
      </c>
    </row>
    <row r="83" spans="1:21" ht="315" customHeight="1" x14ac:dyDescent="0.25">
      <c r="A83" s="103" t="s">
        <v>794</v>
      </c>
      <c r="B83" s="103" t="s">
        <v>1024</v>
      </c>
      <c r="C83" s="27">
        <v>13</v>
      </c>
      <c r="D83" s="28" t="s">
        <v>889</v>
      </c>
      <c r="E83" s="28" t="s">
        <v>814</v>
      </c>
      <c r="F83" s="20" t="s">
        <v>175</v>
      </c>
      <c r="G83" s="28" t="s">
        <v>890</v>
      </c>
      <c r="H83" s="28" t="s">
        <v>815</v>
      </c>
      <c r="I83" s="103" t="s">
        <v>69</v>
      </c>
      <c r="J83" s="103" t="s">
        <v>816</v>
      </c>
      <c r="K83" s="26">
        <v>1</v>
      </c>
      <c r="L83" s="21">
        <v>43697</v>
      </c>
      <c r="M83" s="21">
        <v>44742</v>
      </c>
      <c r="N83" s="102">
        <v>1</v>
      </c>
      <c r="O83" s="100">
        <f t="shared" si="2"/>
        <v>1</v>
      </c>
      <c r="P83" s="109">
        <f>AVERAGE(O83:O85)</f>
        <v>0.85185185185185175</v>
      </c>
      <c r="Q83" s="109" t="s">
        <v>63</v>
      </c>
      <c r="R83" s="110" t="s">
        <v>1535</v>
      </c>
      <c r="S83" s="104" t="s">
        <v>1999</v>
      </c>
      <c r="T83" s="104" t="s">
        <v>2000</v>
      </c>
      <c r="U83" s="23" t="s">
        <v>64</v>
      </c>
    </row>
    <row r="84" spans="1:21" ht="409.5" customHeight="1" x14ac:dyDescent="0.25">
      <c r="A84" s="103" t="s">
        <v>794</v>
      </c>
      <c r="B84" s="103" t="s">
        <v>1024</v>
      </c>
      <c r="C84" s="27">
        <v>13</v>
      </c>
      <c r="D84" s="28" t="s">
        <v>889</v>
      </c>
      <c r="E84" s="28" t="s">
        <v>817</v>
      </c>
      <c r="F84" s="20" t="s">
        <v>48</v>
      </c>
      <c r="G84" s="28" t="s">
        <v>818</v>
      </c>
      <c r="H84" s="28" t="s">
        <v>1192</v>
      </c>
      <c r="I84" s="103" t="s">
        <v>69</v>
      </c>
      <c r="J84" s="103" t="s">
        <v>819</v>
      </c>
      <c r="K84" s="26">
        <v>9</v>
      </c>
      <c r="L84" s="21">
        <v>43697</v>
      </c>
      <c r="M84" s="21">
        <v>44926</v>
      </c>
      <c r="N84" s="102">
        <v>5</v>
      </c>
      <c r="O84" s="100">
        <f t="shared" si="2"/>
        <v>0.55555555555555558</v>
      </c>
      <c r="P84" s="109"/>
      <c r="Q84" s="109"/>
      <c r="R84" s="110"/>
      <c r="S84" s="104" t="s">
        <v>987</v>
      </c>
      <c r="T84" s="104" t="s">
        <v>1253</v>
      </c>
      <c r="U84" s="23" t="s">
        <v>64</v>
      </c>
    </row>
    <row r="85" spans="1:21" ht="281.25" customHeight="1" x14ac:dyDescent="0.25">
      <c r="A85" s="103" t="s">
        <v>794</v>
      </c>
      <c r="B85" s="103" t="s">
        <v>1024</v>
      </c>
      <c r="C85" s="27">
        <v>13</v>
      </c>
      <c r="D85" s="28" t="s">
        <v>889</v>
      </c>
      <c r="E85" s="28" t="s">
        <v>817</v>
      </c>
      <c r="F85" s="20" t="s">
        <v>52</v>
      </c>
      <c r="G85" s="28" t="s">
        <v>820</v>
      </c>
      <c r="H85" s="28" t="s">
        <v>891</v>
      </c>
      <c r="I85" s="103" t="s">
        <v>69</v>
      </c>
      <c r="J85" s="103" t="s">
        <v>821</v>
      </c>
      <c r="K85" s="26">
        <v>1</v>
      </c>
      <c r="L85" s="21">
        <v>43697</v>
      </c>
      <c r="M85" s="21">
        <v>43830</v>
      </c>
      <c r="N85" s="102">
        <v>4</v>
      </c>
      <c r="O85" s="100">
        <v>1</v>
      </c>
      <c r="P85" s="109"/>
      <c r="Q85" s="109"/>
      <c r="R85" s="110"/>
      <c r="S85" s="104" t="s">
        <v>1010</v>
      </c>
      <c r="T85" s="104" t="s">
        <v>1460</v>
      </c>
      <c r="U85" s="104" t="s">
        <v>64</v>
      </c>
    </row>
    <row r="86" spans="1:21" ht="326.25" customHeight="1" x14ac:dyDescent="0.25">
      <c r="A86" s="103" t="s">
        <v>794</v>
      </c>
      <c r="B86" s="103" t="s">
        <v>1024</v>
      </c>
      <c r="C86" s="27">
        <v>16</v>
      </c>
      <c r="D86" s="28" t="s">
        <v>826</v>
      </c>
      <c r="E86" s="28" t="s">
        <v>989</v>
      </c>
      <c r="F86" s="20" t="s">
        <v>391</v>
      </c>
      <c r="G86" s="28" t="s">
        <v>827</v>
      </c>
      <c r="H86" s="28" t="s">
        <v>828</v>
      </c>
      <c r="I86" s="103" t="s">
        <v>69</v>
      </c>
      <c r="J86" s="103" t="s">
        <v>829</v>
      </c>
      <c r="K86" s="26">
        <v>1</v>
      </c>
      <c r="L86" s="21">
        <v>43770</v>
      </c>
      <c r="M86" s="21">
        <v>43830</v>
      </c>
      <c r="N86" s="102">
        <v>1</v>
      </c>
      <c r="O86" s="100">
        <f t="shared" si="2"/>
        <v>1</v>
      </c>
      <c r="P86" s="98">
        <f>+O86</f>
        <v>1</v>
      </c>
      <c r="Q86" s="98" t="s">
        <v>63</v>
      </c>
      <c r="R86" s="99" t="s">
        <v>1537</v>
      </c>
      <c r="S86" s="104" t="s">
        <v>1011</v>
      </c>
      <c r="T86" s="104" t="s">
        <v>1988</v>
      </c>
      <c r="U86" s="104" t="s">
        <v>1026</v>
      </c>
    </row>
    <row r="87" spans="1:21" s="75" customFormat="1" ht="393.75" customHeight="1" x14ac:dyDescent="0.25">
      <c r="A87" s="103" t="s">
        <v>899</v>
      </c>
      <c r="B87" s="103" t="s">
        <v>1025</v>
      </c>
      <c r="C87" s="27">
        <v>1</v>
      </c>
      <c r="D87" s="28" t="s">
        <v>900</v>
      </c>
      <c r="E87" s="28" t="s">
        <v>909</v>
      </c>
      <c r="F87" s="20" t="s">
        <v>175</v>
      </c>
      <c r="G87" s="28" t="s">
        <v>921</v>
      </c>
      <c r="H87" s="28" t="s">
        <v>922</v>
      </c>
      <c r="I87" s="103" t="s">
        <v>950</v>
      </c>
      <c r="J87" s="103" t="s">
        <v>951</v>
      </c>
      <c r="K87" s="26">
        <v>1</v>
      </c>
      <c r="L87" s="21">
        <v>43876</v>
      </c>
      <c r="M87" s="21">
        <v>44804</v>
      </c>
      <c r="N87" s="102">
        <v>0</v>
      </c>
      <c r="O87" s="100">
        <f t="shared" ref="O87:O129" si="3">+N87/K87</f>
        <v>0</v>
      </c>
      <c r="P87" s="109">
        <f>+AVERAGE(O87:O89)</f>
        <v>0.33333333333333331</v>
      </c>
      <c r="Q87" s="122" t="s">
        <v>63</v>
      </c>
      <c r="R87" s="123" t="s">
        <v>1532</v>
      </c>
      <c r="S87" s="28" t="s">
        <v>1716</v>
      </c>
      <c r="T87" s="104" t="s">
        <v>1576</v>
      </c>
      <c r="U87" s="23" t="s">
        <v>64</v>
      </c>
    </row>
    <row r="88" spans="1:21" s="75" customFormat="1" ht="337.5" customHeight="1" x14ac:dyDescent="0.25">
      <c r="A88" s="103" t="s">
        <v>899</v>
      </c>
      <c r="B88" s="103" t="s">
        <v>1025</v>
      </c>
      <c r="C88" s="27">
        <v>1</v>
      </c>
      <c r="D88" s="28" t="s">
        <v>900</v>
      </c>
      <c r="E88" s="28" t="s">
        <v>910</v>
      </c>
      <c r="F88" s="20" t="s">
        <v>48</v>
      </c>
      <c r="G88" s="28" t="s">
        <v>923</v>
      </c>
      <c r="H88" s="28" t="s">
        <v>924</v>
      </c>
      <c r="I88" s="103" t="s">
        <v>950</v>
      </c>
      <c r="J88" s="103" t="s">
        <v>952</v>
      </c>
      <c r="K88" s="26">
        <v>1</v>
      </c>
      <c r="L88" s="21">
        <v>43876</v>
      </c>
      <c r="M88" s="21">
        <v>44895</v>
      </c>
      <c r="N88" s="102">
        <v>0</v>
      </c>
      <c r="O88" s="100">
        <f t="shared" si="3"/>
        <v>0</v>
      </c>
      <c r="P88" s="122"/>
      <c r="Q88" s="122"/>
      <c r="R88" s="123"/>
      <c r="S88" s="104" t="s">
        <v>1680</v>
      </c>
      <c r="T88" s="104" t="s">
        <v>1479</v>
      </c>
      <c r="U88" s="23" t="s">
        <v>64</v>
      </c>
    </row>
    <row r="89" spans="1:21" s="75" customFormat="1" ht="315" customHeight="1" x14ac:dyDescent="0.25">
      <c r="A89" s="103" t="s">
        <v>899</v>
      </c>
      <c r="B89" s="103" t="s">
        <v>1025</v>
      </c>
      <c r="C89" s="27">
        <v>1</v>
      </c>
      <c r="D89" s="28" t="s">
        <v>900</v>
      </c>
      <c r="E89" s="28" t="s">
        <v>911</v>
      </c>
      <c r="F89" s="20" t="s">
        <v>52</v>
      </c>
      <c r="G89" s="28" t="s">
        <v>925</v>
      </c>
      <c r="H89" s="28" t="s">
        <v>926</v>
      </c>
      <c r="I89" s="103" t="s">
        <v>950</v>
      </c>
      <c r="J89" s="103" t="s">
        <v>953</v>
      </c>
      <c r="K89" s="26">
        <v>4</v>
      </c>
      <c r="L89" s="21">
        <v>43876</v>
      </c>
      <c r="M89" s="21">
        <v>44196</v>
      </c>
      <c r="N89" s="102">
        <v>4</v>
      </c>
      <c r="O89" s="100">
        <f t="shared" si="3"/>
        <v>1</v>
      </c>
      <c r="P89" s="122"/>
      <c r="Q89" s="122"/>
      <c r="R89" s="123"/>
      <c r="S89" s="104" t="s">
        <v>1197</v>
      </c>
      <c r="T89" s="104" t="s">
        <v>1198</v>
      </c>
      <c r="U89" s="23" t="s">
        <v>64</v>
      </c>
    </row>
    <row r="90" spans="1:21" ht="337.5" customHeight="1" x14ac:dyDescent="0.25">
      <c r="A90" s="103" t="s">
        <v>899</v>
      </c>
      <c r="B90" s="103" t="s">
        <v>1025</v>
      </c>
      <c r="C90" s="27">
        <v>2</v>
      </c>
      <c r="D90" s="28" t="s">
        <v>901</v>
      </c>
      <c r="E90" s="28" t="s">
        <v>912</v>
      </c>
      <c r="F90" s="20" t="s">
        <v>175</v>
      </c>
      <c r="G90" s="28" t="s">
        <v>927</v>
      </c>
      <c r="H90" s="28" t="s">
        <v>928</v>
      </c>
      <c r="I90" s="103" t="s">
        <v>950</v>
      </c>
      <c r="J90" s="103" t="s">
        <v>951</v>
      </c>
      <c r="K90" s="26">
        <v>1</v>
      </c>
      <c r="L90" s="21">
        <v>43876</v>
      </c>
      <c r="M90" s="21">
        <v>44804</v>
      </c>
      <c r="N90" s="102">
        <v>0</v>
      </c>
      <c r="O90" s="100">
        <f t="shared" si="3"/>
        <v>0</v>
      </c>
      <c r="P90" s="109">
        <f>+AVERAGE(O90:O92)</f>
        <v>0.33333333333333331</v>
      </c>
      <c r="Q90" s="122" t="s">
        <v>63</v>
      </c>
      <c r="R90" s="123" t="s">
        <v>1532</v>
      </c>
      <c r="S90" s="28" t="s">
        <v>1577</v>
      </c>
      <c r="T90" s="104" t="s">
        <v>1461</v>
      </c>
      <c r="U90" s="23" t="s">
        <v>64</v>
      </c>
    </row>
    <row r="91" spans="1:21" ht="315" customHeight="1" x14ac:dyDescent="0.25">
      <c r="A91" s="103" t="s">
        <v>899</v>
      </c>
      <c r="B91" s="103" t="s">
        <v>1025</v>
      </c>
      <c r="C91" s="27">
        <v>2</v>
      </c>
      <c r="D91" s="28" t="s">
        <v>901</v>
      </c>
      <c r="E91" s="28" t="s">
        <v>910</v>
      </c>
      <c r="F91" s="20" t="s">
        <v>48</v>
      </c>
      <c r="G91" s="28" t="s">
        <v>923</v>
      </c>
      <c r="H91" s="28" t="s">
        <v>929</v>
      </c>
      <c r="I91" s="103" t="s">
        <v>950</v>
      </c>
      <c r="J91" s="103" t="s">
        <v>952</v>
      </c>
      <c r="K91" s="26">
        <v>1</v>
      </c>
      <c r="L91" s="21">
        <v>43876</v>
      </c>
      <c r="M91" s="21">
        <v>44895</v>
      </c>
      <c r="N91" s="102">
        <v>0</v>
      </c>
      <c r="O91" s="100">
        <f t="shared" si="3"/>
        <v>0</v>
      </c>
      <c r="P91" s="122"/>
      <c r="Q91" s="122"/>
      <c r="R91" s="123"/>
      <c r="S91" s="104" t="s">
        <v>1514</v>
      </c>
      <c r="T91" s="104" t="s">
        <v>1479</v>
      </c>
      <c r="U91" s="23" t="s">
        <v>64</v>
      </c>
    </row>
    <row r="92" spans="1:21" ht="315" customHeight="1" x14ac:dyDescent="0.25">
      <c r="A92" s="103" t="s">
        <v>899</v>
      </c>
      <c r="B92" s="103" t="s">
        <v>1025</v>
      </c>
      <c r="C92" s="27">
        <v>2</v>
      </c>
      <c r="D92" s="28" t="s">
        <v>901</v>
      </c>
      <c r="E92" s="28" t="s">
        <v>911</v>
      </c>
      <c r="F92" s="20" t="s">
        <v>52</v>
      </c>
      <c r="G92" s="28" t="s">
        <v>925</v>
      </c>
      <c r="H92" s="28" t="s">
        <v>930</v>
      </c>
      <c r="I92" s="103" t="s">
        <v>950</v>
      </c>
      <c r="J92" s="103" t="s">
        <v>953</v>
      </c>
      <c r="K92" s="26">
        <v>4</v>
      </c>
      <c r="L92" s="21">
        <v>43876</v>
      </c>
      <c r="M92" s="21">
        <v>44196</v>
      </c>
      <c r="N92" s="102">
        <v>4</v>
      </c>
      <c r="O92" s="100">
        <f t="shared" si="3"/>
        <v>1</v>
      </c>
      <c r="P92" s="122"/>
      <c r="Q92" s="122"/>
      <c r="R92" s="123"/>
      <c r="S92" s="104" t="s">
        <v>1197</v>
      </c>
      <c r="T92" s="104" t="s">
        <v>1198</v>
      </c>
      <c r="U92" s="23" t="s">
        <v>64</v>
      </c>
    </row>
    <row r="93" spans="1:21" s="75" customFormat="1" ht="371.25" customHeight="1" x14ac:dyDescent="0.25">
      <c r="A93" s="103" t="s">
        <v>899</v>
      </c>
      <c r="B93" s="103" t="s">
        <v>1025</v>
      </c>
      <c r="C93" s="27">
        <v>3</v>
      </c>
      <c r="D93" s="28" t="s">
        <v>902</v>
      </c>
      <c r="E93" s="28" t="s">
        <v>913</v>
      </c>
      <c r="F93" s="20" t="s">
        <v>175</v>
      </c>
      <c r="G93" s="28" t="s">
        <v>931</v>
      </c>
      <c r="H93" s="28" t="s">
        <v>932</v>
      </c>
      <c r="I93" s="103" t="s">
        <v>950</v>
      </c>
      <c r="J93" s="103" t="s">
        <v>951</v>
      </c>
      <c r="K93" s="26">
        <v>1</v>
      </c>
      <c r="L93" s="21">
        <v>43876</v>
      </c>
      <c r="M93" s="21">
        <v>44804</v>
      </c>
      <c r="N93" s="102">
        <v>0</v>
      </c>
      <c r="O93" s="100">
        <f t="shared" si="3"/>
        <v>0</v>
      </c>
      <c r="P93" s="109">
        <f>+AVERAGE(O93:O95)</f>
        <v>0.33333333333333331</v>
      </c>
      <c r="Q93" s="122" t="s">
        <v>63</v>
      </c>
      <c r="R93" s="123" t="s">
        <v>1532</v>
      </c>
      <c r="S93" s="28" t="s">
        <v>1578</v>
      </c>
      <c r="T93" s="104" t="s">
        <v>1461</v>
      </c>
      <c r="U93" s="23" t="s">
        <v>64</v>
      </c>
    </row>
    <row r="94" spans="1:21" s="75" customFormat="1" ht="337.5" customHeight="1" x14ac:dyDescent="0.25">
      <c r="A94" s="103" t="s">
        <v>899</v>
      </c>
      <c r="B94" s="103" t="s">
        <v>1025</v>
      </c>
      <c r="C94" s="27">
        <v>3</v>
      </c>
      <c r="D94" s="28" t="s">
        <v>902</v>
      </c>
      <c r="E94" s="28" t="s">
        <v>910</v>
      </c>
      <c r="F94" s="20" t="s">
        <v>48</v>
      </c>
      <c r="G94" s="28" t="s">
        <v>923</v>
      </c>
      <c r="H94" s="28" t="s">
        <v>933</v>
      </c>
      <c r="I94" s="103" t="s">
        <v>950</v>
      </c>
      <c r="J94" s="103" t="s">
        <v>952</v>
      </c>
      <c r="K94" s="26">
        <v>1</v>
      </c>
      <c r="L94" s="21">
        <v>43876</v>
      </c>
      <c r="M94" s="21">
        <v>44895</v>
      </c>
      <c r="N94" s="102">
        <v>0</v>
      </c>
      <c r="O94" s="100">
        <f t="shared" si="3"/>
        <v>0</v>
      </c>
      <c r="P94" s="122"/>
      <c r="Q94" s="122"/>
      <c r="R94" s="123"/>
      <c r="S94" s="104" t="s">
        <v>1717</v>
      </c>
      <c r="T94" s="104" t="s">
        <v>1479</v>
      </c>
      <c r="U94" s="23" t="s">
        <v>64</v>
      </c>
    </row>
    <row r="95" spans="1:21" s="75" customFormat="1" ht="315" customHeight="1" x14ac:dyDescent="0.25">
      <c r="A95" s="103" t="s">
        <v>899</v>
      </c>
      <c r="B95" s="103" t="s">
        <v>1025</v>
      </c>
      <c r="C95" s="27">
        <v>3</v>
      </c>
      <c r="D95" s="28" t="s">
        <v>902</v>
      </c>
      <c r="E95" s="28" t="s">
        <v>911</v>
      </c>
      <c r="F95" s="20" t="s">
        <v>52</v>
      </c>
      <c r="G95" s="28" t="s">
        <v>925</v>
      </c>
      <c r="H95" s="28" t="s">
        <v>934</v>
      </c>
      <c r="I95" s="103" t="s">
        <v>950</v>
      </c>
      <c r="J95" s="103" t="s">
        <v>954</v>
      </c>
      <c r="K95" s="26">
        <v>4</v>
      </c>
      <c r="L95" s="21">
        <v>43876</v>
      </c>
      <c r="M95" s="21">
        <v>44196</v>
      </c>
      <c r="N95" s="102">
        <v>4</v>
      </c>
      <c r="O95" s="100">
        <f t="shared" si="3"/>
        <v>1</v>
      </c>
      <c r="P95" s="122"/>
      <c r="Q95" s="122"/>
      <c r="R95" s="123"/>
      <c r="S95" s="104" t="s">
        <v>1197</v>
      </c>
      <c r="T95" s="104" t="s">
        <v>1198</v>
      </c>
      <c r="U95" s="23" t="s">
        <v>64</v>
      </c>
    </row>
    <row r="96" spans="1:21" s="75" customFormat="1" ht="101.25" customHeight="1" x14ac:dyDescent="0.25">
      <c r="A96" s="103" t="s">
        <v>899</v>
      </c>
      <c r="B96" s="103" t="s">
        <v>1025</v>
      </c>
      <c r="C96" s="27">
        <v>4</v>
      </c>
      <c r="D96" s="28" t="s">
        <v>903</v>
      </c>
      <c r="E96" s="28" t="s">
        <v>914</v>
      </c>
      <c r="F96" s="20" t="s">
        <v>59</v>
      </c>
      <c r="G96" s="103" t="s">
        <v>1627</v>
      </c>
      <c r="H96" s="103" t="s">
        <v>1628</v>
      </c>
      <c r="I96" s="103" t="s">
        <v>950</v>
      </c>
      <c r="J96" s="103" t="s">
        <v>1631</v>
      </c>
      <c r="K96" s="26">
        <v>1</v>
      </c>
      <c r="L96" s="21">
        <v>44562</v>
      </c>
      <c r="M96" s="21">
        <v>44926</v>
      </c>
      <c r="N96" s="102">
        <v>0</v>
      </c>
      <c r="O96" s="100">
        <f t="shared" si="3"/>
        <v>0</v>
      </c>
      <c r="P96" s="116">
        <f>+AVERAGE(O96:O97)</f>
        <v>0</v>
      </c>
      <c r="Q96" s="116" t="s">
        <v>63</v>
      </c>
      <c r="R96" s="118" t="s">
        <v>1538</v>
      </c>
      <c r="S96" s="104" t="s">
        <v>2177</v>
      </c>
      <c r="T96" s="104" t="s">
        <v>2177</v>
      </c>
      <c r="U96" s="23" t="s">
        <v>64</v>
      </c>
    </row>
    <row r="97" spans="1:21" s="75" customFormat="1" ht="123.75" customHeight="1" x14ac:dyDescent="0.25">
      <c r="A97" s="103" t="s">
        <v>899</v>
      </c>
      <c r="B97" s="103" t="s">
        <v>1025</v>
      </c>
      <c r="C97" s="27">
        <v>4</v>
      </c>
      <c r="D97" s="28" t="s">
        <v>903</v>
      </c>
      <c r="E97" s="28" t="s">
        <v>914</v>
      </c>
      <c r="F97" s="20" t="s">
        <v>66</v>
      </c>
      <c r="G97" s="103" t="s">
        <v>1629</v>
      </c>
      <c r="H97" s="103" t="s">
        <v>1630</v>
      </c>
      <c r="I97" s="103" t="s">
        <v>950</v>
      </c>
      <c r="J97" s="103" t="s">
        <v>1632</v>
      </c>
      <c r="K97" s="26">
        <v>1</v>
      </c>
      <c r="L97" s="21">
        <v>44562</v>
      </c>
      <c r="M97" s="21">
        <v>44926</v>
      </c>
      <c r="N97" s="102">
        <v>0</v>
      </c>
      <c r="O97" s="100">
        <f>+N97/K97</f>
        <v>0</v>
      </c>
      <c r="P97" s="117"/>
      <c r="Q97" s="117"/>
      <c r="R97" s="119"/>
      <c r="S97" s="104" t="s">
        <v>2177</v>
      </c>
      <c r="T97" s="104" t="s">
        <v>2177</v>
      </c>
      <c r="U97" s="23" t="s">
        <v>64</v>
      </c>
    </row>
    <row r="98" spans="1:21" ht="371.25" customHeight="1" x14ac:dyDescent="0.25">
      <c r="A98" s="103" t="s">
        <v>899</v>
      </c>
      <c r="B98" s="103" t="s">
        <v>1025</v>
      </c>
      <c r="C98" s="27">
        <v>5</v>
      </c>
      <c r="D98" s="28" t="s">
        <v>904</v>
      </c>
      <c r="E98" s="28" t="s">
        <v>915</v>
      </c>
      <c r="F98" s="20" t="s">
        <v>391</v>
      </c>
      <c r="G98" s="28" t="s">
        <v>935</v>
      </c>
      <c r="H98" s="28" t="s">
        <v>936</v>
      </c>
      <c r="I98" s="103" t="s">
        <v>950</v>
      </c>
      <c r="J98" s="103" t="s">
        <v>951</v>
      </c>
      <c r="K98" s="26">
        <v>1</v>
      </c>
      <c r="L98" s="21">
        <v>43876</v>
      </c>
      <c r="M98" s="21">
        <v>44804</v>
      </c>
      <c r="N98" s="102">
        <v>0</v>
      </c>
      <c r="O98" s="100">
        <f t="shared" si="3"/>
        <v>0</v>
      </c>
      <c r="P98" s="98">
        <f>+O98</f>
        <v>0</v>
      </c>
      <c r="Q98" s="98" t="s">
        <v>63</v>
      </c>
      <c r="R98" s="99" t="s">
        <v>1532</v>
      </c>
      <c r="S98" s="28" t="s">
        <v>1578</v>
      </c>
      <c r="T98" s="104" t="s">
        <v>1461</v>
      </c>
      <c r="U98" s="23" t="s">
        <v>64</v>
      </c>
    </row>
    <row r="99" spans="1:21" s="75" customFormat="1" ht="405" customHeight="1" x14ac:dyDescent="0.25">
      <c r="A99" s="103" t="s">
        <v>899</v>
      </c>
      <c r="B99" s="103" t="s">
        <v>1025</v>
      </c>
      <c r="C99" s="27">
        <v>7</v>
      </c>
      <c r="D99" s="28" t="s">
        <v>906</v>
      </c>
      <c r="E99" s="28" t="s">
        <v>917</v>
      </c>
      <c r="F99" s="20" t="s">
        <v>59</v>
      </c>
      <c r="G99" s="28" t="s">
        <v>941</v>
      </c>
      <c r="H99" s="28" t="s">
        <v>942</v>
      </c>
      <c r="I99" s="103" t="s">
        <v>950</v>
      </c>
      <c r="J99" s="103" t="s">
        <v>957</v>
      </c>
      <c r="K99" s="26">
        <v>3</v>
      </c>
      <c r="L99" s="21">
        <v>43876</v>
      </c>
      <c r="M99" s="21">
        <v>44804</v>
      </c>
      <c r="N99" s="102">
        <v>0</v>
      </c>
      <c r="O99" s="100">
        <f t="shared" si="3"/>
        <v>0</v>
      </c>
      <c r="P99" s="114">
        <f>AVERAGE(O99:O100)</f>
        <v>0.5</v>
      </c>
      <c r="Q99" s="114" t="s">
        <v>63</v>
      </c>
      <c r="R99" s="115" t="s">
        <v>1532</v>
      </c>
      <c r="S99" s="28" t="s">
        <v>1718</v>
      </c>
      <c r="T99" s="104" t="s">
        <v>1462</v>
      </c>
      <c r="U99" s="23" t="s">
        <v>64</v>
      </c>
    </row>
    <row r="100" spans="1:21" s="75" customFormat="1" ht="168.75" x14ac:dyDescent="0.25">
      <c r="A100" s="103" t="s">
        <v>899</v>
      </c>
      <c r="B100" s="103" t="s">
        <v>1025</v>
      </c>
      <c r="C100" s="27">
        <v>7</v>
      </c>
      <c r="D100" s="28" t="s">
        <v>906</v>
      </c>
      <c r="E100" s="28" t="s">
        <v>917</v>
      </c>
      <c r="F100" s="20" t="s">
        <v>66</v>
      </c>
      <c r="G100" s="28" t="s">
        <v>943</v>
      </c>
      <c r="H100" s="28" t="s">
        <v>944</v>
      </c>
      <c r="I100" s="103" t="s">
        <v>950</v>
      </c>
      <c r="J100" s="103" t="s">
        <v>958</v>
      </c>
      <c r="K100" s="26">
        <v>3</v>
      </c>
      <c r="L100" s="21">
        <v>44377</v>
      </c>
      <c r="M100" s="21">
        <v>44742</v>
      </c>
      <c r="N100" s="102">
        <v>3</v>
      </c>
      <c r="O100" s="100">
        <f t="shared" si="3"/>
        <v>1</v>
      </c>
      <c r="P100" s="114"/>
      <c r="Q100" s="114"/>
      <c r="R100" s="115"/>
      <c r="S100" s="104" t="s">
        <v>2199</v>
      </c>
      <c r="T100" s="104" t="s">
        <v>2200</v>
      </c>
      <c r="U100" s="104" t="s">
        <v>2017</v>
      </c>
    </row>
    <row r="101" spans="1:21" s="75" customFormat="1" ht="326.25" customHeight="1" x14ac:dyDescent="0.25">
      <c r="A101" s="103" t="s">
        <v>899</v>
      </c>
      <c r="B101" s="103" t="s">
        <v>1025</v>
      </c>
      <c r="C101" s="27">
        <v>8</v>
      </c>
      <c r="D101" s="28" t="s">
        <v>907</v>
      </c>
      <c r="E101" s="28" t="s">
        <v>918</v>
      </c>
      <c r="F101" s="20" t="s">
        <v>59</v>
      </c>
      <c r="G101" s="28" t="s">
        <v>945</v>
      </c>
      <c r="H101" s="28" t="s">
        <v>946</v>
      </c>
      <c r="I101" s="103" t="s">
        <v>950</v>
      </c>
      <c r="J101" s="103" t="s">
        <v>959</v>
      </c>
      <c r="K101" s="26">
        <v>3</v>
      </c>
      <c r="L101" s="21">
        <v>43876</v>
      </c>
      <c r="M101" s="21">
        <v>44895</v>
      </c>
      <c r="N101" s="102">
        <v>0</v>
      </c>
      <c r="O101" s="100">
        <f t="shared" si="3"/>
        <v>0</v>
      </c>
      <c r="P101" s="114">
        <f>AVERAGE(O101:O102)</f>
        <v>0</v>
      </c>
      <c r="Q101" s="114" t="s">
        <v>63</v>
      </c>
      <c r="R101" s="115" t="s">
        <v>1532</v>
      </c>
      <c r="S101" s="104" t="s">
        <v>1711</v>
      </c>
      <c r="T101" s="104" t="s">
        <v>1479</v>
      </c>
      <c r="U101" s="23" t="s">
        <v>64</v>
      </c>
    </row>
    <row r="102" spans="1:21" s="75" customFormat="1" ht="405" customHeight="1" x14ac:dyDescent="0.25">
      <c r="A102" s="103" t="s">
        <v>899</v>
      </c>
      <c r="B102" s="103" t="s">
        <v>1025</v>
      </c>
      <c r="C102" s="27">
        <v>8</v>
      </c>
      <c r="D102" s="28" t="s">
        <v>907</v>
      </c>
      <c r="E102" s="28" t="s">
        <v>919</v>
      </c>
      <c r="F102" s="20" t="s">
        <v>66</v>
      </c>
      <c r="G102" s="28" t="s">
        <v>941</v>
      </c>
      <c r="H102" s="28" t="s">
        <v>947</v>
      </c>
      <c r="I102" s="103" t="s">
        <v>950</v>
      </c>
      <c r="J102" s="103" t="s">
        <v>951</v>
      </c>
      <c r="K102" s="26">
        <v>3</v>
      </c>
      <c r="L102" s="21">
        <v>43876</v>
      </c>
      <c r="M102" s="21">
        <v>44804</v>
      </c>
      <c r="N102" s="102">
        <v>0</v>
      </c>
      <c r="O102" s="100">
        <f t="shared" si="3"/>
        <v>0</v>
      </c>
      <c r="P102" s="114"/>
      <c r="Q102" s="114"/>
      <c r="R102" s="115"/>
      <c r="S102" s="28" t="s">
        <v>1718</v>
      </c>
      <c r="T102" s="104" t="s">
        <v>1462</v>
      </c>
      <c r="U102" s="23" t="s">
        <v>64</v>
      </c>
    </row>
    <row r="103" spans="1:21" ht="326.25" customHeight="1" x14ac:dyDescent="0.25">
      <c r="A103" s="103" t="s">
        <v>899</v>
      </c>
      <c r="B103" s="103" t="s">
        <v>1025</v>
      </c>
      <c r="C103" s="27">
        <v>9</v>
      </c>
      <c r="D103" s="28" t="s">
        <v>908</v>
      </c>
      <c r="E103" s="28" t="s">
        <v>920</v>
      </c>
      <c r="F103" s="20" t="s">
        <v>391</v>
      </c>
      <c r="G103" s="28" t="s">
        <v>948</v>
      </c>
      <c r="H103" s="28" t="s">
        <v>949</v>
      </c>
      <c r="I103" s="103" t="s">
        <v>950</v>
      </c>
      <c r="J103" s="103" t="s">
        <v>959</v>
      </c>
      <c r="K103" s="26">
        <v>3</v>
      </c>
      <c r="L103" s="21">
        <v>43876</v>
      </c>
      <c r="M103" s="21">
        <v>44895</v>
      </c>
      <c r="N103" s="102">
        <v>0</v>
      </c>
      <c r="O103" s="100">
        <f t="shared" si="3"/>
        <v>0</v>
      </c>
      <c r="P103" s="98">
        <f>+O103</f>
        <v>0</v>
      </c>
      <c r="Q103" s="98" t="s">
        <v>63</v>
      </c>
      <c r="R103" s="99" t="s">
        <v>1532</v>
      </c>
      <c r="S103" s="104" t="s">
        <v>1711</v>
      </c>
      <c r="T103" s="104" t="s">
        <v>1479</v>
      </c>
      <c r="U103" s="23" t="s">
        <v>64</v>
      </c>
    </row>
    <row r="104" spans="1:21" ht="157.5" customHeight="1" x14ac:dyDescent="0.25">
      <c r="A104" s="103">
        <v>2019</v>
      </c>
      <c r="B104" s="103" t="s">
        <v>1034</v>
      </c>
      <c r="C104" s="27">
        <v>1</v>
      </c>
      <c r="D104" s="28" t="s">
        <v>1035</v>
      </c>
      <c r="E104" s="28" t="s">
        <v>1036</v>
      </c>
      <c r="F104" s="20" t="s">
        <v>59</v>
      </c>
      <c r="G104" s="78" t="s">
        <v>1307</v>
      </c>
      <c r="H104" s="78" t="s">
        <v>1330</v>
      </c>
      <c r="I104" s="103" t="s">
        <v>950</v>
      </c>
      <c r="J104" s="79" t="s">
        <v>1078</v>
      </c>
      <c r="K104" s="27">
        <v>8</v>
      </c>
      <c r="L104" s="21">
        <v>44044</v>
      </c>
      <c r="M104" s="21">
        <v>44408</v>
      </c>
      <c r="N104" s="102">
        <v>8</v>
      </c>
      <c r="O104" s="100">
        <f t="shared" si="3"/>
        <v>1</v>
      </c>
      <c r="P104" s="109">
        <f>+AVERAGE(O104:O105)</f>
        <v>0.5</v>
      </c>
      <c r="Q104" s="122" t="s">
        <v>63</v>
      </c>
      <c r="R104" s="123" t="s">
        <v>1532</v>
      </c>
      <c r="S104" s="104" t="s">
        <v>1650</v>
      </c>
      <c r="T104" s="104" t="s">
        <v>1651</v>
      </c>
      <c r="U104" s="23" t="s">
        <v>64</v>
      </c>
    </row>
    <row r="105" spans="1:21" ht="90" customHeight="1" x14ac:dyDescent="0.25">
      <c r="A105" s="103">
        <v>2019</v>
      </c>
      <c r="B105" s="103" t="s">
        <v>1034</v>
      </c>
      <c r="C105" s="27">
        <v>1</v>
      </c>
      <c r="D105" s="28" t="s">
        <v>1037</v>
      </c>
      <c r="E105" s="28" t="s">
        <v>1308</v>
      </c>
      <c r="F105" s="20" t="s">
        <v>66</v>
      </c>
      <c r="G105" s="78" t="s">
        <v>1079</v>
      </c>
      <c r="H105" s="78" t="s">
        <v>1352</v>
      </c>
      <c r="I105" s="103" t="s">
        <v>950</v>
      </c>
      <c r="J105" s="103" t="s">
        <v>1158</v>
      </c>
      <c r="K105" s="27">
        <v>1</v>
      </c>
      <c r="L105" s="21">
        <v>44044</v>
      </c>
      <c r="M105" s="21">
        <v>44803</v>
      </c>
      <c r="N105" s="102">
        <v>0</v>
      </c>
      <c r="O105" s="100">
        <f t="shared" si="3"/>
        <v>0</v>
      </c>
      <c r="P105" s="122"/>
      <c r="Q105" s="122"/>
      <c r="R105" s="123"/>
      <c r="S105" s="104" t="s">
        <v>1719</v>
      </c>
      <c r="T105" s="104" t="s">
        <v>1463</v>
      </c>
      <c r="U105" s="23" t="s">
        <v>64</v>
      </c>
    </row>
    <row r="106" spans="1:21" ht="101.25" customHeight="1" x14ac:dyDescent="0.25">
      <c r="A106" s="103">
        <v>2019</v>
      </c>
      <c r="B106" s="103" t="s">
        <v>1034</v>
      </c>
      <c r="C106" s="27">
        <v>2</v>
      </c>
      <c r="D106" s="28" t="s">
        <v>1331</v>
      </c>
      <c r="E106" s="28" t="s">
        <v>1038</v>
      </c>
      <c r="F106" s="20" t="s">
        <v>458</v>
      </c>
      <c r="G106" s="78" t="s">
        <v>1309</v>
      </c>
      <c r="H106" s="78" t="s">
        <v>1349</v>
      </c>
      <c r="I106" s="103" t="s">
        <v>950</v>
      </c>
      <c r="J106" s="79" t="s">
        <v>1348</v>
      </c>
      <c r="K106" s="27">
        <v>1</v>
      </c>
      <c r="L106" s="21">
        <v>44044</v>
      </c>
      <c r="M106" s="21">
        <v>44408</v>
      </c>
      <c r="N106" s="102">
        <v>1</v>
      </c>
      <c r="O106" s="100">
        <f t="shared" si="3"/>
        <v>1</v>
      </c>
      <c r="P106" s="109">
        <f>+AVERAGE(O106:O110)</f>
        <v>0.8</v>
      </c>
      <c r="Q106" s="122" t="s">
        <v>63</v>
      </c>
      <c r="R106" s="123" t="s">
        <v>1532</v>
      </c>
      <c r="S106" s="104" t="s">
        <v>1720</v>
      </c>
      <c r="T106" s="104" t="s">
        <v>1721</v>
      </c>
      <c r="U106" s="23" t="s">
        <v>64</v>
      </c>
    </row>
    <row r="107" spans="1:21" ht="409.5" customHeight="1" x14ac:dyDescent="0.25">
      <c r="A107" s="103">
        <v>2019</v>
      </c>
      <c r="B107" s="103" t="s">
        <v>1034</v>
      </c>
      <c r="C107" s="27">
        <v>2</v>
      </c>
      <c r="D107" s="28" t="s">
        <v>1722</v>
      </c>
      <c r="E107" s="28" t="s">
        <v>1039</v>
      </c>
      <c r="F107" s="20" t="s">
        <v>514</v>
      </c>
      <c r="G107" s="78" t="s">
        <v>1080</v>
      </c>
      <c r="H107" s="78" t="s">
        <v>1081</v>
      </c>
      <c r="I107" s="103" t="s">
        <v>950</v>
      </c>
      <c r="J107" s="79" t="s">
        <v>1082</v>
      </c>
      <c r="K107" s="27">
        <v>12</v>
      </c>
      <c r="L107" s="21">
        <v>44044</v>
      </c>
      <c r="M107" s="21">
        <v>44408</v>
      </c>
      <c r="N107" s="102">
        <v>12</v>
      </c>
      <c r="O107" s="100">
        <f t="shared" si="3"/>
        <v>1</v>
      </c>
      <c r="P107" s="122"/>
      <c r="Q107" s="122"/>
      <c r="R107" s="123"/>
      <c r="S107" s="104" t="s">
        <v>1723</v>
      </c>
      <c r="T107" s="104" t="s">
        <v>1724</v>
      </c>
      <c r="U107" s="23" t="s">
        <v>64</v>
      </c>
    </row>
    <row r="108" spans="1:21" ht="157.5" customHeight="1" x14ac:dyDescent="0.25">
      <c r="A108" s="103">
        <v>2019</v>
      </c>
      <c r="B108" s="103" t="s">
        <v>1034</v>
      </c>
      <c r="C108" s="27">
        <v>2</v>
      </c>
      <c r="D108" s="28" t="s">
        <v>1332</v>
      </c>
      <c r="E108" s="28" t="s">
        <v>1040</v>
      </c>
      <c r="F108" s="20" t="s">
        <v>519</v>
      </c>
      <c r="G108" s="78" t="s">
        <v>1310</v>
      </c>
      <c r="H108" s="78" t="s">
        <v>1333</v>
      </c>
      <c r="I108" s="103" t="s">
        <v>950</v>
      </c>
      <c r="J108" s="79" t="s">
        <v>1078</v>
      </c>
      <c r="K108" s="27">
        <v>3</v>
      </c>
      <c r="L108" s="21">
        <v>44044</v>
      </c>
      <c r="M108" s="21">
        <v>44408</v>
      </c>
      <c r="N108" s="102">
        <v>3</v>
      </c>
      <c r="O108" s="100">
        <f t="shared" si="3"/>
        <v>1</v>
      </c>
      <c r="P108" s="122"/>
      <c r="Q108" s="122"/>
      <c r="R108" s="123"/>
      <c r="S108" s="104" t="s">
        <v>1725</v>
      </c>
      <c r="T108" s="104" t="s">
        <v>1726</v>
      </c>
      <c r="U108" s="23" t="s">
        <v>64</v>
      </c>
    </row>
    <row r="109" spans="1:21" ht="78.75" customHeight="1" x14ac:dyDescent="0.25">
      <c r="A109" s="103">
        <v>2019</v>
      </c>
      <c r="B109" s="103" t="s">
        <v>1034</v>
      </c>
      <c r="C109" s="27">
        <v>2</v>
      </c>
      <c r="D109" s="28" t="s">
        <v>1334</v>
      </c>
      <c r="E109" s="28" t="s">
        <v>1041</v>
      </c>
      <c r="F109" s="20" t="s">
        <v>523</v>
      </c>
      <c r="G109" s="78" t="s">
        <v>1083</v>
      </c>
      <c r="H109" s="78" t="s">
        <v>1084</v>
      </c>
      <c r="I109" s="103" t="s">
        <v>950</v>
      </c>
      <c r="J109" s="79" t="s">
        <v>1085</v>
      </c>
      <c r="K109" s="27">
        <v>3</v>
      </c>
      <c r="L109" s="21">
        <v>44044</v>
      </c>
      <c r="M109" s="21">
        <v>44576</v>
      </c>
      <c r="N109" s="102">
        <v>3</v>
      </c>
      <c r="O109" s="100">
        <f t="shared" si="3"/>
        <v>1</v>
      </c>
      <c r="P109" s="122"/>
      <c r="Q109" s="122"/>
      <c r="R109" s="123"/>
      <c r="S109" s="104" t="s">
        <v>1991</v>
      </c>
      <c r="T109" s="104" t="s">
        <v>1992</v>
      </c>
      <c r="U109" s="23" t="s">
        <v>64</v>
      </c>
    </row>
    <row r="110" spans="1:21" ht="78.75" customHeight="1" x14ac:dyDescent="0.25">
      <c r="A110" s="103">
        <v>2019</v>
      </c>
      <c r="B110" s="103" t="s">
        <v>1034</v>
      </c>
      <c r="C110" s="27">
        <v>2</v>
      </c>
      <c r="D110" s="28" t="s">
        <v>1077</v>
      </c>
      <c r="E110" s="28" t="s">
        <v>1042</v>
      </c>
      <c r="F110" s="20" t="s">
        <v>528</v>
      </c>
      <c r="G110" s="78" t="s">
        <v>1351</v>
      </c>
      <c r="H110" s="78" t="s">
        <v>1086</v>
      </c>
      <c r="I110" s="103" t="s">
        <v>950</v>
      </c>
      <c r="J110" s="79" t="s">
        <v>1087</v>
      </c>
      <c r="K110" s="27">
        <v>1</v>
      </c>
      <c r="L110" s="21">
        <v>44044</v>
      </c>
      <c r="M110" s="21">
        <v>44803</v>
      </c>
      <c r="N110" s="102">
        <v>0</v>
      </c>
      <c r="O110" s="100">
        <f t="shared" si="3"/>
        <v>0</v>
      </c>
      <c r="P110" s="122"/>
      <c r="Q110" s="122"/>
      <c r="R110" s="123"/>
      <c r="S110" s="104" t="s">
        <v>1727</v>
      </c>
      <c r="T110" s="104" t="s">
        <v>1463</v>
      </c>
      <c r="U110" s="23" t="s">
        <v>64</v>
      </c>
    </row>
    <row r="111" spans="1:21" ht="78.75" customHeight="1" x14ac:dyDescent="0.25">
      <c r="A111" s="103">
        <v>2019</v>
      </c>
      <c r="B111" s="103" t="s">
        <v>1034</v>
      </c>
      <c r="C111" s="27">
        <v>7</v>
      </c>
      <c r="D111" s="28" t="s">
        <v>1043</v>
      </c>
      <c r="E111" s="28" t="s">
        <v>1044</v>
      </c>
      <c r="F111" s="20" t="s">
        <v>391</v>
      </c>
      <c r="G111" s="78" t="s">
        <v>1728</v>
      </c>
      <c r="H111" s="78" t="s">
        <v>1617</v>
      </c>
      <c r="I111" s="103" t="s">
        <v>950</v>
      </c>
      <c r="J111" s="79" t="s">
        <v>1729</v>
      </c>
      <c r="K111" s="27">
        <v>1</v>
      </c>
      <c r="L111" s="21">
        <v>44562</v>
      </c>
      <c r="M111" s="21">
        <v>44926</v>
      </c>
      <c r="N111" s="102">
        <v>0</v>
      </c>
      <c r="O111" s="100">
        <f t="shared" si="3"/>
        <v>0</v>
      </c>
      <c r="P111" s="98">
        <f t="shared" ref="P111" si="4">+O111</f>
        <v>0</v>
      </c>
      <c r="Q111" s="98" t="s">
        <v>63</v>
      </c>
      <c r="R111" s="99" t="s">
        <v>1532</v>
      </c>
      <c r="S111" s="104" t="s">
        <v>974</v>
      </c>
      <c r="T111" s="104" t="s">
        <v>1258</v>
      </c>
      <c r="U111" s="23" t="s">
        <v>64</v>
      </c>
    </row>
    <row r="112" spans="1:21" s="75" customFormat="1" ht="101.25" customHeight="1" x14ac:dyDescent="0.25">
      <c r="A112" s="103">
        <v>2019</v>
      </c>
      <c r="B112" s="103" t="s">
        <v>1034</v>
      </c>
      <c r="C112" s="27">
        <v>10</v>
      </c>
      <c r="D112" s="28" t="s">
        <v>1045</v>
      </c>
      <c r="E112" s="28" t="s">
        <v>1311</v>
      </c>
      <c r="F112" s="20" t="s">
        <v>175</v>
      </c>
      <c r="G112" s="78" t="s">
        <v>1088</v>
      </c>
      <c r="H112" s="78" t="s">
        <v>1089</v>
      </c>
      <c r="I112" s="103" t="s">
        <v>1141</v>
      </c>
      <c r="J112" s="79" t="s">
        <v>1090</v>
      </c>
      <c r="K112" s="27">
        <v>1</v>
      </c>
      <c r="L112" s="21">
        <v>44044</v>
      </c>
      <c r="M112" s="21">
        <v>44166</v>
      </c>
      <c r="N112" s="102">
        <v>1</v>
      </c>
      <c r="O112" s="100">
        <f t="shared" si="3"/>
        <v>1</v>
      </c>
      <c r="P112" s="109">
        <f>+AVERAGE(O112:O114)</f>
        <v>0.66666666666666663</v>
      </c>
      <c r="Q112" s="122" t="s">
        <v>63</v>
      </c>
      <c r="R112" s="123" t="s">
        <v>1532</v>
      </c>
      <c r="S112" s="104" t="s">
        <v>1254</v>
      </c>
      <c r="T112" s="104" t="s">
        <v>1312</v>
      </c>
      <c r="U112" s="23" t="s">
        <v>64</v>
      </c>
    </row>
    <row r="113" spans="1:21" ht="247.5" customHeight="1" x14ac:dyDescent="0.25">
      <c r="A113" s="103">
        <v>2019</v>
      </c>
      <c r="B113" s="103" t="s">
        <v>1034</v>
      </c>
      <c r="C113" s="27">
        <v>10</v>
      </c>
      <c r="D113" s="28" t="s">
        <v>1045</v>
      </c>
      <c r="E113" s="28" t="s">
        <v>1313</v>
      </c>
      <c r="F113" s="20" t="s">
        <v>48</v>
      </c>
      <c r="G113" s="78" t="s">
        <v>1091</v>
      </c>
      <c r="H113" s="78" t="s">
        <v>1092</v>
      </c>
      <c r="I113" s="103" t="s">
        <v>1141</v>
      </c>
      <c r="J113" s="79" t="s">
        <v>1093</v>
      </c>
      <c r="K113" s="27">
        <v>4</v>
      </c>
      <c r="L113" s="21">
        <v>44044</v>
      </c>
      <c r="M113" s="21">
        <v>44377</v>
      </c>
      <c r="N113" s="102">
        <v>4</v>
      </c>
      <c r="O113" s="100">
        <f t="shared" si="3"/>
        <v>1</v>
      </c>
      <c r="P113" s="122"/>
      <c r="Q113" s="122"/>
      <c r="R113" s="123"/>
      <c r="S113" s="104" t="s">
        <v>1464</v>
      </c>
      <c r="T113" s="104" t="s">
        <v>1515</v>
      </c>
      <c r="U113" s="23" t="s">
        <v>64</v>
      </c>
    </row>
    <row r="114" spans="1:21" ht="67.5" customHeight="1" x14ac:dyDescent="0.25">
      <c r="A114" s="103">
        <v>2019</v>
      </c>
      <c r="B114" s="103" t="s">
        <v>1034</v>
      </c>
      <c r="C114" s="27">
        <v>10</v>
      </c>
      <c r="D114" s="28" t="s">
        <v>1045</v>
      </c>
      <c r="E114" s="28" t="s">
        <v>1046</v>
      </c>
      <c r="F114" s="20" t="s">
        <v>52</v>
      </c>
      <c r="G114" s="78" t="s">
        <v>1094</v>
      </c>
      <c r="H114" s="78" t="s">
        <v>1314</v>
      </c>
      <c r="I114" s="103" t="s">
        <v>1141</v>
      </c>
      <c r="J114" s="79" t="s">
        <v>1095</v>
      </c>
      <c r="K114" s="27">
        <v>4</v>
      </c>
      <c r="L114" s="21">
        <v>44044</v>
      </c>
      <c r="M114" s="21">
        <v>44757</v>
      </c>
      <c r="N114" s="102">
        <v>0</v>
      </c>
      <c r="O114" s="100">
        <f t="shared" si="3"/>
        <v>0</v>
      </c>
      <c r="P114" s="122"/>
      <c r="Q114" s="122"/>
      <c r="R114" s="123"/>
      <c r="S114" s="104" t="s">
        <v>1350</v>
      </c>
      <c r="T114" s="104" t="s">
        <v>1250</v>
      </c>
      <c r="U114" s="23" t="s">
        <v>64</v>
      </c>
    </row>
    <row r="115" spans="1:21" ht="202.5" customHeight="1" x14ac:dyDescent="0.25">
      <c r="A115" s="103">
        <v>2019</v>
      </c>
      <c r="B115" s="103" t="s">
        <v>1034</v>
      </c>
      <c r="C115" s="27">
        <v>11</v>
      </c>
      <c r="D115" s="28" t="s">
        <v>1047</v>
      </c>
      <c r="E115" s="28" t="s">
        <v>1048</v>
      </c>
      <c r="F115" s="20" t="s">
        <v>59</v>
      </c>
      <c r="G115" s="78" t="s">
        <v>1096</v>
      </c>
      <c r="H115" s="78" t="s">
        <v>1097</v>
      </c>
      <c r="I115" s="103" t="s">
        <v>1141</v>
      </c>
      <c r="J115" s="79" t="s">
        <v>1090</v>
      </c>
      <c r="K115" s="27">
        <v>2</v>
      </c>
      <c r="L115" s="21">
        <v>44044</v>
      </c>
      <c r="M115" s="21">
        <v>44180</v>
      </c>
      <c r="N115" s="102">
        <v>2</v>
      </c>
      <c r="O115" s="100">
        <f t="shared" si="3"/>
        <v>1</v>
      </c>
      <c r="P115" s="109">
        <f>+AVERAGE(O115:O116)</f>
        <v>1</v>
      </c>
      <c r="Q115" s="122" t="s">
        <v>63</v>
      </c>
      <c r="R115" s="123" t="s">
        <v>1531</v>
      </c>
      <c r="S115" s="104" t="s">
        <v>1315</v>
      </c>
      <c r="T115" s="104" t="s">
        <v>1316</v>
      </c>
      <c r="U115" s="23" t="s">
        <v>1026</v>
      </c>
    </row>
    <row r="116" spans="1:21" ht="409.5" customHeight="1" x14ac:dyDescent="0.25">
      <c r="A116" s="103">
        <v>2019</v>
      </c>
      <c r="B116" s="103" t="s">
        <v>1034</v>
      </c>
      <c r="C116" s="27">
        <v>11</v>
      </c>
      <c r="D116" s="28" t="s">
        <v>1049</v>
      </c>
      <c r="E116" s="28" t="s">
        <v>1048</v>
      </c>
      <c r="F116" s="20" t="s">
        <v>66</v>
      </c>
      <c r="G116" s="78" t="s">
        <v>1096</v>
      </c>
      <c r="H116" s="78" t="s">
        <v>1098</v>
      </c>
      <c r="I116" s="103" t="s">
        <v>1141</v>
      </c>
      <c r="J116" s="79" t="s">
        <v>1099</v>
      </c>
      <c r="K116" s="27">
        <v>1</v>
      </c>
      <c r="L116" s="21">
        <v>44044</v>
      </c>
      <c r="M116" s="21">
        <v>44180</v>
      </c>
      <c r="N116" s="102">
        <v>1</v>
      </c>
      <c r="O116" s="100">
        <f t="shared" si="3"/>
        <v>1</v>
      </c>
      <c r="P116" s="122"/>
      <c r="Q116" s="122"/>
      <c r="R116" s="123"/>
      <c r="S116" s="104" t="s">
        <v>2161</v>
      </c>
      <c r="T116" s="104" t="s">
        <v>1699</v>
      </c>
      <c r="U116" s="104" t="s">
        <v>1026</v>
      </c>
    </row>
    <row r="117" spans="1:21" s="75" customFormat="1" ht="123.75" customHeight="1" x14ac:dyDescent="0.25">
      <c r="A117" s="103">
        <v>2019</v>
      </c>
      <c r="B117" s="103" t="s">
        <v>1034</v>
      </c>
      <c r="C117" s="27">
        <v>12</v>
      </c>
      <c r="D117" s="28" t="s">
        <v>1050</v>
      </c>
      <c r="E117" s="28" t="s">
        <v>1051</v>
      </c>
      <c r="F117" s="20" t="s">
        <v>391</v>
      </c>
      <c r="G117" s="28" t="s">
        <v>1396</v>
      </c>
      <c r="H117" s="28" t="s">
        <v>1397</v>
      </c>
      <c r="I117" s="103" t="s">
        <v>537</v>
      </c>
      <c r="J117" s="28" t="s">
        <v>1398</v>
      </c>
      <c r="K117" s="27">
        <v>3</v>
      </c>
      <c r="L117" s="21">
        <v>44531</v>
      </c>
      <c r="M117" s="21">
        <v>45291</v>
      </c>
      <c r="N117" s="102">
        <v>1</v>
      </c>
      <c r="O117" s="100">
        <f t="shared" si="3"/>
        <v>0.33333333333333331</v>
      </c>
      <c r="P117" s="98">
        <f>+O117</f>
        <v>0.33333333333333331</v>
      </c>
      <c r="Q117" s="98" t="s">
        <v>63</v>
      </c>
      <c r="R117" s="99" t="s">
        <v>1532</v>
      </c>
      <c r="S117" s="104" t="s">
        <v>2011</v>
      </c>
      <c r="T117" s="104" t="s">
        <v>2012</v>
      </c>
      <c r="U117" s="23" t="s">
        <v>64</v>
      </c>
    </row>
    <row r="118" spans="1:21" ht="191.25" customHeight="1" x14ac:dyDescent="0.25">
      <c r="A118" s="103">
        <v>2019</v>
      </c>
      <c r="B118" s="103" t="s">
        <v>1034</v>
      </c>
      <c r="C118" s="27">
        <v>14</v>
      </c>
      <c r="D118" s="28" t="s">
        <v>1055</v>
      </c>
      <c r="E118" s="28" t="s">
        <v>1317</v>
      </c>
      <c r="F118" s="20" t="s">
        <v>754</v>
      </c>
      <c r="G118" s="78" t="s">
        <v>1105</v>
      </c>
      <c r="H118" s="78" t="s">
        <v>1106</v>
      </c>
      <c r="I118" s="103" t="s">
        <v>1141</v>
      </c>
      <c r="J118" s="79" t="s">
        <v>589</v>
      </c>
      <c r="K118" s="27">
        <v>1</v>
      </c>
      <c r="L118" s="21">
        <v>44044</v>
      </c>
      <c r="M118" s="21">
        <v>44180</v>
      </c>
      <c r="N118" s="102">
        <v>1</v>
      </c>
      <c r="O118" s="100">
        <f t="shared" si="3"/>
        <v>1</v>
      </c>
      <c r="P118" s="109">
        <f>+AVERAGE(O118:O121)</f>
        <v>1</v>
      </c>
      <c r="Q118" s="122" t="s">
        <v>63</v>
      </c>
      <c r="R118" s="123" t="s">
        <v>1532</v>
      </c>
      <c r="S118" s="104" t="s">
        <v>1469</v>
      </c>
      <c r="T118" s="129" t="s">
        <v>2165</v>
      </c>
      <c r="U118" s="23" t="s">
        <v>1026</v>
      </c>
    </row>
    <row r="119" spans="1:21" ht="281.25" customHeight="1" x14ac:dyDescent="0.25">
      <c r="A119" s="103">
        <v>2019</v>
      </c>
      <c r="B119" s="103" t="s">
        <v>1034</v>
      </c>
      <c r="C119" s="27">
        <v>14</v>
      </c>
      <c r="D119" s="28" t="s">
        <v>1055</v>
      </c>
      <c r="E119" s="28" t="s">
        <v>1318</v>
      </c>
      <c r="F119" s="20" t="s">
        <v>758</v>
      </c>
      <c r="G119" s="78" t="s">
        <v>1107</v>
      </c>
      <c r="H119" s="78" t="s">
        <v>1101</v>
      </c>
      <c r="I119" s="103" t="s">
        <v>1141</v>
      </c>
      <c r="J119" s="79" t="s">
        <v>1102</v>
      </c>
      <c r="K119" s="27">
        <v>1</v>
      </c>
      <c r="L119" s="21">
        <v>44044</v>
      </c>
      <c r="M119" s="21">
        <v>44438</v>
      </c>
      <c r="N119" s="102">
        <v>1</v>
      </c>
      <c r="O119" s="100">
        <f t="shared" si="3"/>
        <v>1</v>
      </c>
      <c r="P119" s="122"/>
      <c r="Q119" s="122"/>
      <c r="R119" s="123"/>
      <c r="S119" s="104" t="s">
        <v>1730</v>
      </c>
      <c r="T119" s="130"/>
      <c r="U119" s="23" t="s">
        <v>1026</v>
      </c>
    </row>
    <row r="120" spans="1:21" ht="168.75" customHeight="1" x14ac:dyDescent="0.25">
      <c r="A120" s="103">
        <v>2019</v>
      </c>
      <c r="B120" s="103" t="s">
        <v>1034</v>
      </c>
      <c r="C120" s="27">
        <v>14</v>
      </c>
      <c r="D120" s="28" t="s">
        <v>1055</v>
      </c>
      <c r="E120" s="104" t="s">
        <v>1318</v>
      </c>
      <c r="F120" s="20" t="s">
        <v>761</v>
      </c>
      <c r="G120" s="78" t="s">
        <v>1107</v>
      </c>
      <c r="H120" s="78" t="s">
        <v>1335</v>
      </c>
      <c r="I120" s="103" t="s">
        <v>1141</v>
      </c>
      <c r="J120" s="79" t="s">
        <v>1104</v>
      </c>
      <c r="K120" s="27">
        <v>13</v>
      </c>
      <c r="L120" s="21">
        <v>44044</v>
      </c>
      <c r="M120" s="21">
        <v>44438</v>
      </c>
      <c r="N120" s="102">
        <v>13</v>
      </c>
      <c r="O120" s="100">
        <f t="shared" si="3"/>
        <v>1</v>
      </c>
      <c r="P120" s="122"/>
      <c r="Q120" s="122"/>
      <c r="R120" s="123"/>
      <c r="S120" s="104" t="s">
        <v>1644</v>
      </c>
      <c r="T120" s="130"/>
      <c r="U120" s="23" t="s">
        <v>1026</v>
      </c>
    </row>
    <row r="121" spans="1:21" ht="123.75" customHeight="1" x14ac:dyDescent="0.25">
      <c r="A121" s="103">
        <v>2019</v>
      </c>
      <c r="B121" s="103" t="s">
        <v>1034</v>
      </c>
      <c r="C121" s="27">
        <v>14</v>
      </c>
      <c r="D121" s="28" t="s">
        <v>1055</v>
      </c>
      <c r="E121" s="28" t="s">
        <v>1318</v>
      </c>
      <c r="F121" s="20" t="s">
        <v>765</v>
      </c>
      <c r="G121" s="78" t="s">
        <v>1319</v>
      </c>
      <c r="H121" s="78" t="s">
        <v>1320</v>
      </c>
      <c r="I121" s="103" t="s">
        <v>1141</v>
      </c>
      <c r="J121" s="79" t="s">
        <v>589</v>
      </c>
      <c r="K121" s="27">
        <v>1</v>
      </c>
      <c r="L121" s="21">
        <v>44044</v>
      </c>
      <c r="M121" s="21">
        <v>44180</v>
      </c>
      <c r="N121" s="102">
        <v>1</v>
      </c>
      <c r="O121" s="100">
        <f t="shared" si="3"/>
        <v>1</v>
      </c>
      <c r="P121" s="122"/>
      <c r="Q121" s="122"/>
      <c r="R121" s="123"/>
      <c r="S121" s="104" t="s">
        <v>1465</v>
      </c>
      <c r="T121" s="131"/>
      <c r="U121" s="23" t="s">
        <v>1026</v>
      </c>
    </row>
    <row r="122" spans="1:21" ht="409.5" customHeight="1" x14ac:dyDescent="0.25">
      <c r="A122" s="103">
        <v>2019</v>
      </c>
      <c r="B122" s="103" t="s">
        <v>1034</v>
      </c>
      <c r="C122" s="27">
        <v>16</v>
      </c>
      <c r="D122" s="28" t="s">
        <v>1059</v>
      </c>
      <c r="E122" s="28" t="s">
        <v>1154</v>
      </c>
      <c r="F122" s="20" t="s">
        <v>391</v>
      </c>
      <c r="G122" s="78" t="s">
        <v>1155</v>
      </c>
      <c r="H122" s="78" t="s">
        <v>1156</v>
      </c>
      <c r="I122" s="103" t="s">
        <v>734</v>
      </c>
      <c r="J122" s="79" t="s">
        <v>36</v>
      </c>
      <c r="K122" s="27">
        <v>1</v>
      </c>
      <c r="L122" s="21">
        <v>44044</v>
      </c>
      <c r="M122" s="21">
        <v>44773</v>
      </c>
      <c r="N122" s="102">
        <v>0</v>
      </c>
      <c r="O122" s="100">
        <f t="shared" si="3"/>
        <v>0</v>
      </c>
      <c r="P122" s="98">
        <f>+O122</f>
        <v>0</v>
      </c>
      <c r="Q122" s="98" t="s">
        <v>63</v>
      </c>
      <c r="R122" s="99" t="s">
        <v>1532</v>
      </c>
      <c r="S122" s="104" t="s">
        <v>2185</v>
      </c>
      <c r="T122" s="104" t="s">
        <v>1789</v>
      </c>
      <c r="U122" s="23" t="s">
        <v>64</v>
      </c>
    </row>
    <row r="123" spans="1:21" ht="191.25" customHeight="1" x14ac:dyDescent="0.25">
      <c r="A123" s="103">
        <v>2019</v>
      </c>
      <c r="B123" s="103" t="s">
        <v>1034</v>
      </c>
      <c r="C123" s="27">
        <v>17</v>
      </c>
      <c r="D123" s="28" t="s">
        <v>1060</v>
      </c>
      <c r="E123" s="28" t="s">
        <v>1061</v>
      </c>
      <c r="F123" s="20" t="s">
        <v>754</v>
      </c>
      <c r="G123" s="78" t="s">
        <v>1321</v>
      </c>
      <c r="H123" s="78" t="s">
        <v>1111</v>
      </c>
      <c r="I123" s="103" t="s">
        <v>1141</v>
      </c>
      <c r="J123" s="79" t="s">
        <v>589</v>
      </c>
      <c r="K123" s="27">
        <v>1</v>
      </c>
      <c r="L123" s="21">
        <v>44044</v>
      </c>
      <c r="M123" s="21">
        <v>44438</v>
      </c>
      <c r="N123" s="102">
        <v>1</v>
      </c>
      <c r="O123" s="100">
        <f t="shared" si="3"/>
        <v>1</v>
      </c>
      <c r="P123" s="109">
        <f>+AVERAGE(O123:O126)</f>
        <v>1</v>
      </c>
      <c r="Q123" s="122" t="s">
        <v>63</v>
      </c>
      <c r="R123" s="123" t="s">
        <v>1532</v>
      </c>
      <c r="S123" s="104" t="s">
        <v>1469</v>
      </c>
      <c r="T123" s="104" t="s">
        <v>1516</v>
      </c>
      <c r="U123" s="23" t="s">
        <v>1026</v>
      </c>
    </row>
    <row r="124" spans="1:21" ht="270" x14ac:dyDescent="0.25">
      <c r="A124" s="103">
        <v>2019</v>
      </c>
      <c r="B124" s="103" t="s">
        <v>1034</v>
      </c>
      <c r="C124" s="27">
        <v>17</v>
      </c>
      <c r="D124" s="28" t="s">
        <v>1060</v>
      </c>
      <c r="E124" s="28" t="s">
        <v>1061</v>
      </c>
      <c r="F124" s="20" t="s">
        <v>758</v>
      </c>
      <c r="G124" s="78" t="s">
        <v>1322</v>
      </c>
      <c r="H124" s="78" t="s">
        <v>1112</v>
      </c>
      <c r="I124" s="103" t="s">
        <v>1141</v>
      </c>
      <c r="J124" s="79" t="s">
        <v>476</v>
      </c>
      <c r="K124" s="27">
        <v>1</v>
      </c>
      <c r="L124" s="21">
        <v>44044</v>
      </c>
      <c r="M124" s="21">
        <v>44286</v>
      </c>
      <c r="N124" s="102">
        <v>1</v>
      </c>
      <c r="O124" s="100">
        <f t="shared" si="3"/>
        <v>1</v>
      </c>
      <c r="P124" s="122"/>
      <c r="Q124" s="122"/>
      <c r="R124" s="123"/>
      <c r="S124" s="104" t="s">
        <v>1339</v>
      </c>
      <c r="T124" s="104" t="s">
        <v>2168</v>
      </c>
      <c r="U124" s="23" t="s">
        <v>1026</v>
      </c>
    </row>
    <row r="125" spans="1:21" s="75" customFormat="1" ht="409.5" customHeight="1" x14ac:dyDescent="0.25">
      <c r="A125" s="103">
        <v>2019</v>
      </c>
      <c r="B125" s="103" t="s">
        <v>1034</v>
      </c>
      <c r="C125" s="27">
        <v>17</v>
      </c>
      <c r="D125" s="28" t="s">
        <v>1060</v>
      </c>
      <c r="E125" s="28" t="s">
        <v>1061</v>
      </c>
      <c r="F125" s="20" t="s">
        <v>761</v>
      </c>
      <c r="G125" s="78" t="s">
        <v>1322</v>
      </c>
      <c r="H125" s="78" t="s">
        <v>1113</v>
      </c>
      <c r="I125" s="103" t="s">
        <v>1141</v>
      </c>
      <c r="J125" s="79" t="s">
        <v>1104</v>
      </c>
      <c r="K125" s="27">
        <v>13</v>
      </c>
      <c r="L125" s="21">
        <v>44044</v>
      </c>
      <c r="M125" s="21">
        <v>44180</v>
      </c>
      <c r="N125" s="102">
        <v>13</v>
      </c>
      <c r="O125" s="100">
        <f t="shared" si="3"/>
        <v>1</v>
      </c>
      <c r="P125" s="122"/>
      <c r="Q125" s="122"/>
      <c r="R125" s="123"/>
      <c r="S125" s="104" t="s">
        <v>1340</v>
      </c>
      <c r="T125" s="104" t="s">
        <v>1517</v>
      </c>
      <c r="U125" s="23" t="s">
        <v>1026</v>
      </c>
    </row>
    <row r="126" spans="1:21" ht="337.5" customHeight="1" x14ac:dyDescent="0.25">
      <c r="A126" s="103">
        <v>2019</v>
      </c>
      <c r="B126" s="103" t="s">
        <v>1034</v>
      </c>
      <c r="C126" s="27">
        <v>17</v>
      </c>
      <c r="D126" s="28" t="s">
        <v>1060</v>
      </c>
      <c r="E126" s="28" t="s">
        <v>1061</v>
      </c>
      <c r="F126" s="20" t="s">
        <v>765</v>
      </c>
      <c r="G126" s="78" t="s">
        <v>1323</v>
      </c>
      <c r="H126" s="78" t="s">
        <v>1324</v>
      </c>
      <c r="I126" s="103" t="s">
        <v>1141</v>
      </c>
      <c r="J126" s="79" t="s">
        <v>1108</v>
      </c>
      <c r="K126" s="27">
        <v>1</v>
      </c>
      <c r="L126" s="21">
        <v>44044</v>
      </c>
      <c r="M126" s="21">
        <v>44180</v>
      </c>
      <c r="N126" s="102">
        <v>1</v>
      </c>
      <c r="O126" s="100">
        <f t="shared" si="3"/>
        <v>1</v>
      </c>
      <c r="P126" s="122"/>
      <c r="Q126" s="122"/>
      <c r="R126" s="123"/>
      <c r="S126" s="104" t="s">
        <v>2008</v>
      </c>
      <c r="T126" s="104" t="s">
        <v>2167</v>
      </c>
      <c r="U126" s="23" t="s">
        <v>1026</v>
      </c>
    </row>
    <row r="127" spans="1:21" ht="371.25" customHeight="1" x14ac:dyDescent="0.25">
      <c r="A127" s="103">
        <v>2019</v>
      </c>
      <c r="B127" s="103" t="s">
        <v>1034</v>
      </c>
      <c r="C127" s="27">
        <v>21</v>
      </c>
      <c r="D127" s="28" t="s">
        <v>1068</v>
      </c>
      <c r="E127" s="28" t="s">
        <v>1069</v>
      </c>
      <c r="F127" s="20" t="s">
        <v>458</v>
      </c>
      <c r="G127" s="78" t="s">
        <v>1126</v>
      </c>
      <c r="H127" s="78" t="s">
        <v>1127</v>
      </c>
      <c r="I127" s="103" t="s">
        <v>613</v>
      </c>
      <c r="J127" s="102" t="s">
        <v>574</v>
      </c>
      <c r="K127" s="102">
        <v>25</v>
      </c>
      <c r="L127" s="21">
        <v>44075</v>
      </c>
      <c r="M127" s="21">
        <v>44561</v>
      </c>
      <c r="N127" s="102">
        <v>25</v>
      </c>
      <c r="O127" s="100">
        <f t="shared" si="3"/>
        <v>1</v>
      </c>
      <c r="P127" s="114">
        <f>+AVERAGE(O127:O131)</f>
        <v>0.8</v>
      </c>
      <c r="Q127" s="114" t="s">
        <v>63</v>
      </c>
      <c r="R127" s="115" t="s">
        <v>1532</v>
      </c>
      <c r="S127" s="104" t="s">
        <v>1660</v>
      </c>
      <c r="T127" s="104" t="s">
        <v>1982</v>
      </c>
      <c r="U127" s="23" t="s">
        <v>64</v>
      </c>
    </row>
    <row r="128" spans="1:21" ht="329.25" customHeight="1" x14ac:dyDescent="0.25">
      <c r="A128" s="103">
        <v>2019</v>
      </c>
      <c r="B128" s="103" t="s">
        <v>1034</v>
      </c>
      <c r="C128" s="27">
        <v>21</v>
      </c>
      <c r="D128" s="28" t="s">
        <v>1068</v>
      </c>
      <c r="E128" s="28" t="s">
        <v>1069</v>
      </c>
      <c r="F128" s="20" t="s">
        <v>514</v>
      </c>
      <c r="G128" s="78" t="s">
        <v>1126</v>
      </c>
      <c r="H128" s="78" t="s">
        <v>1128</v>
      </c>
      <c r="I128" s="103" t="s">
        <v>613</v>
      </c>
      <c r="J128" s="102" t="s">
        <v>618</v>
      </c>
      <c r="K128" s="102">
        <v>116</v>
      </c>
      <c r="L128" s="21">
        <v>44075</v>
      </c>
      <c r="M128" s="21">
        <v>44561</v>
      </c>
      <c r="N128" s="102">
        <v>116</v>
      </c>
      <c r="O128" s="100">
        <f t="shared" si="3"/>
        <v>1</v>
      </c>
      <c r="P128" s="114"/>
      <c r="Q128" s="114"/>
      <c r="R128" s="115"/>
      <c r="S128" s="104" t="s">
        <v>1661</v>
      </c>
      <c r="T128" s="104" t="s">
        <v>1983</v>
      </c>
      <c r="U128" s="23" t="s">
        <v>64</v>
      </c>
    </row>
    <row r="129" spans="1:21" ht="371.25" customHeight="1" x14ac:dyDescent="0.25">
      <c r="A129" s="103">
        <v>2019</v>
      </c>
      <c r="B129" s="103" t="s">
        <v>1034</v>
      </c>
      <c r="C129" s="27">
        <v>21</v>
      </c>
      <c r="D129" s="28" t="s">
        <v>1068</v>
      </c>
      <c r="E129" s="28" t="s">
        <v>1069</v>
      </c>
      <c r="F129" s="20" t="s">
        <v>519</v>
      </c>
      <c r="G129" s="78" t="s">
        <v>1126</v>
      </c>
      <c r="H129" s="78" t="s">
        <v>1129</v>
      </c>
      <c r="I129" s="103" t="s">
        <v>613</v>
      </c>
      <c r="J129" s="102" t="s">
        <v>574</v>
      </c>
      <c r="K129" s="102">
        <v>50</v>
      </c>
      <c r="L129" s="21">
        <v>44075</v>
      </c>
      <c r="M129" s="21">
        <v>44561</v>
      </c>
      <c r="N129" s="102">
        <v>50</v>
      </c>
      <c r="O129" s="100">
        <f t="shared" si="3"/>
        <v>1</v>
      </c>
      <c r="P129" s="114"/>
      <c r="Q129" s="114"/>
      <c r="R129" s="115"/>
      <c r="S129" s="104" t="s">
        <v>1984</v>
      </c>
      <c r="T129" s="104" t="s">
        <v>1985</v>
      </c>
      <c r="U129" s="23" t="s">
        <v>64</v>
      </c>
    </row>
    <row r="130" spans="1:21" ht="191.25" customHeight="1" x14ac:dyDescent="0.25">
      <c r="A130" s="103">
        <v>2019</v>
      </c>
      <c r="B130" s="103" t="s">
        <v>1034</v>
      </c>
      <c r="C130" s="27">
        <v>21</v>
      </c>
      <c r="D130" s="28" t="s">
        <v>1070</v>
      </c>
      <c r="E130" s="28" t="s">
        <v>1071</v>
      </c>
      <c r="F130" s="20" t="s">
        <v>523</v>
      </c>
      <c r="G130" s="78" t="s">
        <v>1326</v>
      </c>
      <c r="H130" s="78" t="s">
        <v>1130</v>
      </c>
      <c r="I130" s="103" t="s">
        <v>950</v>
      </c>
      <c r="J130" s="79" t="s">
        <v>1131</v>
      </c>
      <c r="K130" s="27">
        <v>2</v>
      </c>
      <c r="L130" s="21">
        <v>44044</v>
      </c>
      <c r="M130" s="21">
        <v>44804</v>
      </c>
      <c r="N130" s="102">
        <v>0</v>
      </c>
      <c r="O130" s="100">
        <f t="shared" ref="O130:P157" si="5">+N130/K130</f>
        <v>0</v>
      </c>
      <c r="P130" s="114"/>
      <c r="Q130" s="114"/>
      <c r="R130" s="115"/>
      <c r="S130" s="104" t="s">
        <v>1733</v>
      </c>
      <c r="T130" s="104" t="s">
        <v>1734</v>
      </c>
      <c r="U130" s="23" t="s">
        <v>64</v>
      </c>
    </row>
    <row r="131" spans="1:21" ht="180" customHeight="1" x14ac:dyDescent="0.25">
      <c r="A131" s="103">
        <v>2019</v>
      </c>
      <c r="B131" s="103" t="s">
        <v>1034</v>
      </c>
      <c r="C131" s="27">
        <v>21</v>
      </c>
      <c r="D131" s="28" t="s">
        <v>1070</v>
      </c>
      <c r="E131" s="28" t="s">
        <v>1072</v>
      </c>
      <c r="F131" s="20" t="s">
        <v>528</v>
      </c>
      <c r="G131" s="78" t="s">
        <v>1132</v>
      </c>
      <c r="H131" s="78" t="s">
        <v>1133</v>
      </c>
      <c r="I131" s="103" t="s">
        <v>950</v>
      </c>
      <c r="J131" s="79" t="s">
        <v>1134</v>
      </c>
      <c r="K131" s="27">
        <v>1000</v>
      </c>
      <c r="L131" s="21">
        <v>44044</v>
      </c>
      <c r="M131" s="21">
        <v>44408</v>
      </c>
      <c r="N131" s="102">
        <v>1000</v>
      </c>
      <c r="O131" s="100">
        <f t="shared" si="5"/>
        <v>1</v>
      </c>
      <c r="P131" s="114"/>
      <c r="Q131" s="114"/>
      <c r="R131" s="115"/>
      <c r="S131" s="104" t="s">
        <v>1735</v>
      </c>
      <c r="T131" s="104" t="s">
        <v>1736</v>
      </c>
      <c r="U131" s="23" t="s">
        <v>64</v>
      </c>
    </row>
    <row r="132" spans="1:21" s="75" customFormat="1" ht="101.25" customHeight="1" x14ac:dyDescent="0.25">
      <c r="A132" s="103">
        <v>2020</v>
      </c>
      <c r="B132" s="103" t="s">
        <v>1580</v>
      </c>
      <c r="C132" s="27">
        <v>1</v>
      </c>
      <c r="D132" s="28" t="s">
        <v>1399</v>
      </c>
      <c r="E132" s="28" t="s">
        <v>1524</v>
      </c>
      <c r="F132" s="20" t="s">
        <v>639</v>
      </c>
      <c r="G132" s="78" t="s">
        <v>1423</v>
      </c>
      <c r="H132" s="80" t="s">
        <v>1424</v>
      </c>
      <c r="I132" s="26" t="s">
        <v>1473</v>
      </c>
      <c r="J132" s="81" t="s">
        <v>646</v>
      </c>
      <c r="K132" s="102">
        <v>1</v>
      </c>
      <c r="L132" s="21">
        <v>44378</v>
      </c>
      <c r="M132" s="21">
        <v>44561</v>
      </c>
      <c r="N132" s="102">
        <v>1</v>
      </c>
      <c r="O132" s="100">
        <f t="shared" si="5"/>
        <v>1</v>
      </c>
      <c r="P132" s="109">
        <f>+AVERAGE(O132:O137)</f>
        <v>0.70833333333333337</v>
      </c>
      <c r="Q132" s="122" t="s">
        <v>63</v>
      </c>
      <c r="R132" s="123" t="s">
        <v>1532</v>
      </c>
      <c r="S132" s="104" t="s">
        <v>1579</v>
      </c>
      <c r="T132" s="104" t="s">
        <v>1738</v>
      </c>
      <c r="U132" s="23" t="s">
        <v>64</v>
      </c>
    </row>
    <row r="133" spans="1:21" s="75" customFormat="1" ht="292.5" customHeight="1" x14ac:dyDescent="0.25">
      <c r="A133" s="103">
        <v>2020</v>
      </c>
      <c r="B133" s="103" t="s">
        <v>1580</v>
      </c>
      <c r="C133" s="27">
        <v>1</v>
      </c>
      <c r="D133" s="28" t="s">
        <v>1399</v>
      </c>
      <c r="E133" s="28" t="s">
        <v>1410</v>
      </c>
      <c r="F133" s="20" t="s">
        <v>643</v>
      </c>
      <c r="G133" s="78" t="s">
        <v>1355</v>
      </c>
      <c r="H133" s="80" t="s">
        <v>1356</v>
      </c>
      <c r="I133" s="26" t="s">
        <v>1474</v>
      </c>
      <c r="J133" s="81" t="s">
        <v>1359</v>
      </c>
      <c r="K133" s="102">
        <v>6</v>
      </c>
      <c r="L133" s="21">
        <v>44378</v>
      </c>
      <c r="M133" s="21">
        <v>44620</v>
      </c>
      <c r="N133" s="102">
        <v>6</v>
      </c>
      <c r="O133" s="100">
        <v>1</v>
      </c>
      <c r="P133" s="122"/>
      <c r="Q133" s="122"/>
      <c r="R133" s="123"/>
      <c r="S133" s="104" t="s">
        <v>2015</v>
      </c>
      <c r="T133" s="104" t="s">
        <v>2025</v>
      </c>
      <c r="U133" s="23" t="s">
        <v>64</v>
      </c>
    </row>
    <row r="134" spans="1:21" s="75" customFormat="1" ht="146.25" customHeight="1" x14ac:dyDescent="0.25">
      <c r="A134" s="103">
        <v>2020</v>
      </c>
      <c r="B134" s="103" t="s">
        <v>1580</v>
      </c>
      <c r="C134" s="27">
        <v>1</v>
      </c>
      <c r="D134" s="28" t="s">
        <v>1400</v>
      </c>
      <c r="E134" s="28" t="s">
        <v>1739</v>
      </c>
      <c r="F134" s="20" t="s">
        <v>647</v>
      </c>
      <c r="G134" s="78" t="s">
        <v>1740</v>
      </c>
      <c r="H134" s="80" t="s">
        <v>1741</v>
      </c>
      <c r="I134" s="26" t="s">
        <v>1474</v>
      </c>
      <c r="J134" s="81" t="s">
        <v>1441</v>
      </c>
      <c r="K134" s="102">
        <v>4</v>
      </c>
      <c r="L134" s="21">
        <v>44378</v>
      </c>
      <c r="M134" s="21">
        <v>45138</v>
      </c>
      <c r="N134" s="102">
        <v>1</v>
      </c>
      <c r="O134" s="100">
        <f t="shared" si="5"/>
        <v>0.25</v>
      </c>
      <c r="P134" s="122"/>
      <c r="Q134" s="122"/>
      <c r="R134" s="123"/>
      <c r="S134" s="104" t="s">
        <v>2011</v>
      </c>
      <c r="T134" s="104" t="s">
        <v>2013</v>
      </c>
      <c r="U134" s="23" t="s">
        <v>64</v>
      </c>
    </row>
    <row r="135" spans="1:21" s="75" customFormat="1" ht="90" customHeight="1" x14ac:dyDescent="0.25">
      <c r="A135" s="103">
        <v>2020</v>
      </c>
      <c r="B135" s="103" t="s">
        <v>1580</v>
      </c>
      <c r="C135" s="27">
        <v>1</v>
      </c>
      <c r="D135" s="28" t="s">
        <v>1399</v>
      </c>
      <c r="E135" s="28" t="s">
        <v>1742</v>
      </c>
      <c r="F135" s="20" t="s">
        <v>650</v>
      </c>
      <c r="G135" s="78" t="s">
        <v>1743</v>
      </c>
      <c r="H135" s="80" t="s">
        <v>1744</v>
      </c>
      <c r="I135" s="26" t="s">
        <v>1473</v>
      </c>
      <c r="J135" s="81" t="s">
        <v>1442</v>
      </c>
      <c r="K135" s="102">
        <v>5</v>
      </c>
      <c r="L135" s="21">
        <v>44378</v>
      </c>
      <c r="M135" s="21">
        <v>45138</v>
      </c>
      <c r="N135" s="102">
        <v>0</v>
      </c>
      <c r="O135" s="100">
        <f t="shared" si="5"/>
        <v>0</v>
      </c>
      <c r="P135" s="122"/>
      <c r="Q135" s="122"/>
      <c r="R135" s="123"/>
      <c r="S135" s="104" t="s">
        <v>2188</v>
      </c>
      <c r="T135" s="104" t="s">
        <v>2188</v>
      </c>
      <c r="U135" s="23" t="s">
        <v>64</v>
      </c>
    </row>
    <row r="136" spans="1:21" s="75" customFormat="1" ht="236.25" customHeight="1" x14ac:dyDescent="0.25">
      <c r="A136" s="103">
        <v>2020</v>
      </c>
      <c r="B136" s="103" t="s">
        <v>1580</v>
      </c>
      <c r="C136" s="27">
        <v>1</v>
      </c>
      <c r="D136" s="28" t="s">
        <v>1399</v>
      </c>
      <c r="E136" s="28" t="s">
        <v>1411</v>
      </c>
      <c r="F136" s="20" t="s">
        <v>654</v>
      </c>
      <c r="G136" s="78" t="s">
        <v>1425</v>
      </c>
      <c r="H136" s="80" t="s">
        <v>1521</v>
      </c>
      <c r="I136" s="26" t="s">
        <v>1470</v>
      </c>
      <c r="J136" s="81" t="s">
        <v>641</v>
      </c>
      <c r="K136" s="102">
        <v>1</v>
      </c>
      <c r="L136" s="21">
        <v>44378</v>
      </c>
      <c r="M136" s="21">
        <v>44530</v>
      </c>
      <c r="N136" s="102">
        <v>1</v>
      </c>
      <c r="O136" s="100">
        <f t="shared" si="5"/>
        <v>1</v>
      </c>
      <c r="P136" s="122"/>
      <c r="Q136" s="122"/>
      <c r="R136" s="123"/>
      <c r="S136" s="104" t="s">
        <v>1745</v>
      </c>
      <c r="T136" s="104" t="s">
        <v>1653</v>
      </c>
      <c r="U136" s="104" t="s">
        <v>64</v>
      </c>
    </row>
    <row r="137" spans="1:21" s="75" customFormat="1" ht="236.25" customHeight="1" x14ac:dyDescent="0.25">
      <c r="A137" s="103">
        <v>2020</v>
      </c>
      <c r="B137" s="103" t="s">
        <v>1580</v>
      </c>
      <c r="C137" s="27">
        <v>1</v>
      </c>
      <c r="D137" s="28" t="s">
        <v>1399</v>
      </c>
      <c r="E137" s="28" t="s">
        <v>1412</v>
      </c>
      <c r="F137" s="20" t="s">
        <v>658</v>
      </c>
      <c r="G137" s="78" t="s">
        <v>1426</v>
      </c>
      <c r="H137" s="80" t="s">
        <v>1427</v>
      </c>
      <c r="I137" s="26" t="s">
        <v>1474</v>
      </c>
      <c r="J137" s="81" t="s">
        <v>1443</v>
      </c>
      <c r="K137" s="102">
        <v>2</v>
      </c>
      <c r="L137" s="21">
        <v>44378</v>
      </c>
      <c r="M137" s="21">
        <v>44591</v>
      </c>
      <c r="N137" s="102">
        <v>2</v>
      </c>
      <c r="O137" s="100">
        <f t="shared" si="5"/>
        <v>1</v>
      </c>
      <c r="P137" s="122"/>
      <c r="Q137" s="122"/>
      <c r="R137" s="123"/>
      <c r="S137" s="104" t="s">
        <v>2156</v>
      </c>
      <c r="T137" s="104" t="s">
        <v>2157</v>
      </c>
      <c r="U137" s="23" t="s">
        <v>64</v>
      </c>
    </row>
    <row r="138" spans="1:21" s="75" customFormat="1" ht="112.5" customHeight="1" x14ac:dyDescent="0.25">
      <c r="A138" s="103">
        <v>2020</v>
      </c>
      <c r="B138" s="103" t="s">
        <v>1580</v>
      </c>
      <c r="C138" s="27">
        <v>2</v>
      </c>
      <c r="D138" s="28" t="s">
        <v>1401</v>
      </c>
      <c r="E138" s="28" t="s">
        <v>1413</v>
      </c>
      <c r="F138" s="20" t="s">
        <v>175</v>
      </c>
      <c r="G138" s="78" t="s">
        <v>1428</v>
      </c>
      <c r="H138" s="80" t="s">
        <v>1429</v>
      </c>
      <c r="I138" s="26" t="s">
        <v>1470</v>
      </c>
      <c r="J138" s="81" t="s">
        <v>1444</v>
      </c>
      <c r="K138" s="102">
        <v>1</v>
      </c>
      <c r="L138" s="21">
        <v>44378</v>
      </c>
      <c r="M138" s="21">
        <v>44561</v>
      </c>
      <c r="N138" s="102">
        <v>1</v>
      </c>
      <c r="O138" s="100">
        <f t="shared" si="5"/>
        <v>1</v>
      </c>
      <c r="P138" s="109">
        <f>+AVERAGE(O138:O140)</f>
        <v>0.66666666666666663</v>
      </c>
      <c r="Q138" s="122" t="s">
        <v>63</v>
      </c>
      <c r="R138" s="123" t="s">
        <v>1532</v>
      </c>
      <c r="S138" s="104" t="s">
        <v>1746</v>
      </c>
      <c r="T138" s="104" t="s">
        <v>1654</v>
      </c>
      <c r="U138" s="23" t="s">
        <v>64</v>
      </c>
    </row>
    <row r="139" spans="1:21" s="75" customFormat="1" ht="281.25" x14ac:dyDescent="0.25">
      <c r="A139" s="103">
        <v>2020</v>
      </c>
      <c r="B139" s="103" t="s">
        <v>1580</v>
      </c>
      <c r="C139" s="27">
        <v>2</v>
      </c>
      <c r="D139" s="28" t="s">
        <v>1401</v>
      </c>
      <c r="E139" s="28" t="s">
        <v>1414</v>
      </c>
      <c r="F139" s="20" t="s">
        <v>48</v>
      </c>
      <c r="G139" s="78" t="s">
        <v>1430</v>
      </c>
      <c r="H139" s="80" t="s">
        <v>1522</v>
      </c>
      <c r="I139" s="26" t="s">
        <v>1474</v>
      </c>
      <c r="J139" s="81" t="s">
        <v>1445</v>
      </c>
      <c r="K139" s="102">
        <v>2</v>
      </c>
      <c r="L139" s="21">
        <v>44531</v>
      </c>
      <c r="M139" s="21">
        <v>44742</v>
      </c>
      <c r="N139" s="102">
        <v>1</v>
      </c>
      <c r="O139" s="100">
        <f t="shared" si="5"/>
        <v>0.5</v>
      </c>
      <c r="P139" s="122"/>
      <c r="Q139" s="122"/>
      <c r="R139" s="123"/>
      <c r="S139" s="104" t="s">
        <v>2217</v>
      </c>
      <c r="T139" s="104" t="s">
        <v>2218</v>
      </c>
      <c r="U139" s="104" t="s">
        <v>2017</v>
      </c>
    </row>
    <row r="140" spans="1:21" s="75" customFormat="1" ht="281.25" x14ac:dyDescent="0.25">
      <c r="A140" s="103">
        <v>2020</v>
      </c>
      <c r="B140" s="103" t="s">
        <v>1580</v>
      </c>
      <c r="C140" s="27">
        <v>2</v>
      </c>
      <c r="D140" s="28" t="s">
        <v>1401</v>
      </c>
      <c r="E140" s="28" t="s">
        <v>1415</v>
      </c>
      <c r="F140" s="20" t="s">
        <v>52</v>
      </c>
      <c r="G140" s="78" t="s">
        <v>1431</v>
      </c>
      <c r="H140" s="80" t="s">
        <v>1432</v>
      </c>
      <c r="I140" s="26" t="s">
        <v>1470</v>
      </c>
      <c r="J140" s="81" t="s">
        <v>1446</v>
      </c>
      <c r="K140" s="102">
        <v>2</v>
      </c>
      <c r="L140" s="21">
        <v>44531</v>
      </c>
      <c r="M140" s="21">
        <v>44742</v>
      </c>
      <c r="N140" s="102">
        <v>1</v>
      </c>
      <c r="O140" s="100">
        <f t="shared" si="5"/>
        <v>0.5</v>
      </c>
      <c r="P140" s="122"/>
      <c r="Q140" s="122"/>
      <c r="R140" s="123"/>
      <c r="S140" s="104" t="s">
        <v>2217</v>
      </c>
      <c r="T140" s="104" t="s">
        <v>2218</v>
      </c>
      <c r="U140" s="104" t="s">
        <v>2017</v>
      </c>
    </row>
    <row r="141" spans="1:21" s="75" customFormat="1" ht="123.75" x14ac:dyDescent="0.25">
      <c r="A141" s="103">
        <v>2020</v>
      </c>
      <c r="B141" s="103" t="s">
        <v>1580</v>
      </c>
      <c r="C141" s="27">
        <v>3</v>
      </c>
      <c r="D141" s="28" t="s">
        <v>1402</v>
      </c>
      <c r="E141" s="28" t="s">
        <v>1416</v>
      </c>
      <c r="F141" s="20" t="s">
        <v>59</v>
      </c>
      <c r="G141" s="78" t="s">
        <v>1391</v>
      </c>
      <c r="H141" s="80" t="s">
        <v>1523</v>
      </c>
      <c r="I141" s="26" t="s">
        <v>1473</v>
      </c>
      <c r="J141" s="81" t="s">
        <v>1394</v>
      </c>
      <c r="K141" s="102">
        <v>1</v>
      </c>
      <c r="L141" s="21">
        <v>44378</v>
      </c>
      <c r="M141" s="21">
        <v>44592</v>
      </c>
      <c r="N141" s="102">
        <v>0.5</v>
      </c>
      <c r="O141" s="100">
        <f t="shared" si="5"/>
        <v>0.5</v>
      </c>
      <c r="P141" s="109">
        <f>+AVERAGE(O141:O142)</f>
        <v>0.25</v>
      </c>
      <c r="Q141" s="122" t="s">
        <v>63</v>
      </c>
      <c r="R141" s="123" t="s">
        <v>1532</v>
      </c>
      <c r="S141" s="104" t="s">
        <v>2201</v>
      </c>
      <c r="T141" s="104" t="s">
        <v>2202</v>
      </c>
      <c r="U141" s="104" t="s">
        <v>2017</v>
      </c>
    </row>
    <row r="142" spans="1:21" s="75" customFormat="1" ht="101.25" customHeight="1" x14ac:dyDescent="0.25">
      <c r="A142" s="103">
        <v>2020</v>
      </c>
      <c r="B142" s="103" t="s">
        <v>1580</v>
      </c>
      <c r="C142" s="27">
        <v>3</v>
      </c>
      <c r="D142" s="28" t="s">
        <v>1402</v>
      </c>
      <c r="E142" s="28" t="s">
        <v>1416</v>
      </c>
      <c r="F142" s="20" t="s">
        <v>66</v>
      </c>
      <c r="G142" s="78" t="s">
        <v>1391</v>
      </c>
      <c r="H142" s="80" t="s">
        <v>1393</v>
      </c>
      <c r="I142" s="26" t="s">
        <v>1473</v>
      </c>
      <c r="J142" s="81" t="s">
        <v>1395</v>
      </c>
      <c r="K142" s="102">
        <v>4</v>
      </c>
      <c r="L142" s="21">
        <v>44606</v>
      </c>
      <c r="M142" s="21">
        <v>45291</v>
      </c>
      <c r="N142" s="102">
        <v>0</v>
      </c>
      <c r="O142" s="100">
        <f t="shared" si="5"/>
        <v>0</v>
      </c>
      <c r="P142" s="122"/>
      <c r="Q142" s="122"/>
      <c r="R142" s="123"/>
      <c r="S142" s="104" t="s">
        <v>2188</v>
      </c>
      <c r="T142" s="104" t="s">
        <v>2188</v>
      </c>
      <c r="U142" s="23" t="s">
        <v>64</v>
      </c>
    </row>
    <row r="143" spans="1:21" s="75" customFormat="1" ht="90" customHeight="1" x14ac:dyDescent="0.25">
      <c r="A143" s="103">
        <v>2020</v>
      </c>
      <c r="B143" s="103" t="s">
        <v>1580</v>
      </c>
      <c r="C143" s="27">
        <v>4</v>
      </c>
      <c r="D143" s="28" t="s">
        <v>1403</v>
      </c>
      <c r="E143" s="28" t="s">
        <v>1417</v>
      </c>
      <c r="F143" s="20" t="s">
        <v>59</v>
      </c>
      <c r="G143" s="78" t="s">
        <v>1396</v>
      </c>
      <c r="H143" s="80" t="s">
        <v>1397</v>
      </c>
      <c r="I143" s="26" t="s">
        <v>1470</v>
      </c>
      <c r="J143" s="81" t="s">
        <v>1398</v>
      </c>
      <c r="K143" s="102">
        <v>3</v>
      </c>
      <c r="L143" s="21">
        <v>44531</v>
      </c>
      <c r="M143" s="21">
        <v>45291</v>
      </c>
      <c r="N143" s="102">
        <v>0</v>
      </c>
      <c r="O143" s="100">
        <f t="shared" si="5"/>
        <v>0</v>
      </c>
      <c r="P143" s="109">
        <f>+AVERAGE(O143:O144)</f>
        <v>0</v>
      </c>
      <c r="Q143" s="122" t="s">
        <v>63</v>
      </c>
      <c r="R143" s="123" t="s">
        <v>1532</v>
      </c>
      <c r="S143" s="104" t="s">
        <v>2188</v>
      </c>
      <c r="T143" s="104" t="s">
        <v>2188</v>
      </c>
      <c r="U143" s="23" t="s">
        <v>64</v>
      </c>
    </row>
    <row r="144" spans="1:21" s="75" customFormat="1" ht="90" customHeight="1" x14ac:dyDescent="0.25">
      <c r="A144" s="103">
        <v>2020</v>
      </c>
      <c r="B144" s="103" t="s">
        <v>1580</v>
      </c>
      <c r="C144" s="27">
        <v>4</v>
      </c>
      <c r="D144" s="28" t="s">
        <v>1404</v>
      </c>
      <c r="E144" s="28" t="s">
        <v>1418</v>
      </c>
      <c r="F144" s="20" t="s">
        <v>66</v>
      </c>
      <c r="G144" s="78" t="s">
        <v>1433</v>
      </c>
      <c r="H144" s="80" t="s">
        <v>1434</v>
      </c>
      <c r="I144" s="26" t="s">
        <v>1474</v>
      </c>
      <c r="J144" s="81" t="s">
        <v>1447</v>
      </c>
      <c r="K144" s="102">
        <v>2</v>
      </c>
      <c r="L144" s="21">
        <v>44606</v>
      </c>
      <c r="M144" s="21">
        <v>45291</v>
      </c>
      <c r="N144" s="102">
        <v>0</v>
      </c>
      <c r="O144" s="100">
        <f t="shared" si="5"/>
        <v>0</v>
      </c>
      <c r="P144" s="122"/>
      <c r="Q144" s="122"/>
      <c r="R144" s="123"/>
      <c r="S144" s="104" t="s">
        <v>1250</v>
      </c>
      <c r="T144" s="104" t="s">
        <v>1250</v>
      </c>
      <c r="U144" s="23" t="s">
        <v>64</v>
      </c>
    </row>
    <row r="145" spans="1:21" s="75" customFormat="1" ht="213.75" x14ac:dyDescent="0.25">
      <c r="A145" s="103">
        <v>2020</v>
      </c>
      <c r="B145" s="103" t="s">
        <v>1580</v>
      </c>
      <c r="C145" s="27">
        <v>8</v>
      </c>
      <c r="D145" s="28" t="s">
        <v>1409</v>
      </c>
      <c r="E145" s="28" t="s">
        <v>1422</v>
      </c>
      <c r="F145" s="20" t="s">
        <v>59</v>
      </c>
      <c r="G145" s="78" t="s">
        <v>1437</v>
      </c>
      <c r="H145" s="80" t="s">
        <v>1438</v>
      </c>
      <c r="I145" s="26" t="s">
        <v>69</v>
      </c>
      <c r="J145" s="81" t="s">
        <v>1449</v>
      </c>
      <c r="K145" s="102">
        <v>2</v>
      </c>
      <c r="L145" s="21">
        <v>44378</v>
      </c>
      <c r="M145" s="21">
        <v>44592</v>
      </c>
      <c r="N145" s="102">
        <v>2</v>
      </c>
      <c r="O145" s="100">
        <f t="shared" si="5"/>
        <v>1</v>
      </c>
      <c r="P145" s="109">
        <f>+AVERAGE(O145:O146)</f>
        <v>1</v>
      </c>
      <c r="Q145" s="122" t="s">
        <v>63</v>
      </c>
      <c r="R145" s="123" t="s">
        <v>1532</v>
      </c>
      <c r="S145" s="104" t="s">
        <v>2172</v>
      </c>
      <c r="T145" s="129" t="s">
        <v>2173</v>
      </c>
      <c r="U145" s="23" t="s">
        <v>1026</v>
      </c>
    </row>
    <row r="146" spans="1:21" s="75" customFormat="1" ht="56.25" x14ac:dyDescent="0.25">
      <c r="A146" s="103">
        <v>2020</v>
      </c>
      <c r="B146" s="103" t="s">
        <v>1580</v>
      </c>
      <c r="C146" s="27">
        <v>8</v>
      </c>
      <c r="D146" s="28" t="s">
        <v>1409</v>
      </c>
      <c r="E146" s="28" t="s">
        <v>1422</v>
      </c>
      <c r="F146" s="20" t="s">
        <v>66</v>
      </c>
      <c r="G146" s="78" t="s">
        <v>1439</v>
      </c>
      <c r="H146" s="80" t="s">
        <v>1440</v>
      </c>
      <c r="I146" s="26" t="s">
        <v>69</v>
      </c>
      <c r="J146" s="81" t="s">
        <v>1450</v>
      </c>
      <c r="K146" s="102">
        <v>1</v>
      </c>
      <c r="L146" s="21">
        <v>44592</v>
      </c>
      <c r="M146" s="21">
        <v>44957</v>
      </c>
      <c r="N146" s="102">
        <v>1</v>
      </c>
      <c r="O146" s="100">
        <f t="shared" si="5"/>
        <v>1</v>
      </c>
      <c r="P146" s="122"/>
      <c r="Q146" s="122"/>
      <c r="R146" s="123"/>
      <c r="S146" s="104" t="s">
        <v>2174</v>
      </c>
      <c r="T146" s="131"/>
      <c r="U146" s="23" t="s">
        <v>1026</v>
      </c>
    </row>
    <row r="147" spans="1:21" s="75" customFormat="1" ht="105" customHeight="1" x14ac:dyDescent="0.25">
      <c r="A147" s="103" t="s">
        <v>1540</v>
      </c>
      <c r="B147" s="103" t="s">
        <v>1581</v>
      </c>
      <c r="C147" s="27">
        <v>2</v>
      </c>
      <c r="D147" s="28" t="s">
        <v>1558</v>
      </c>
      <c r="E147" s="28" t="s">
        <v>1559</v>
      </c>
      <c r="F147" s="20" t="s">
        <v>175</v>
      </c>
      <c r="G147" s="78" t="s">
        <v>1545</v>
      </c>
      <c r="H147" s="80" t="s">
        <v>1546</v>
      </c>
      <c r="I147" s="26" t="s">
        <v>69</v>
      </c>
      <c r="J147" s="81" t="s">
        <v>1567</v>
      </c>
      <c r="K147" s="102">
        <v>1</v>
      </c>
      <c r="L147" s="21">
        <v>44378</v>
      </c>
      <c r="M147" s="21">
        <v>44469</v>
      </c>
      <c r="N147" s="102">
        <v>1</v>
      </c>
      <c r="O147" s="100">
        <f t="shared" si="5"/>
        <v>1</v>
      </c>
      <c r="P147" s="109">
        <f>+AVERAGE(O147:O149)</f>
        <v>1</v>
      </c>
      <c r="Q147" s="122" t="s">
        <v>63</v>
      </c>
      <c r="R147" s="126" t="s">
        <v>1532</v>
      </c>
      <c r="S147" s="104" t="s">
        <v>1760</v>
      </c>
      <c r="T147" s="104" t="s">
        <v>1649</v>
      </c>
      <c r="U147" s="23" t="s">
        <v>1026</v>
      </c>
    </row>
    <row r="148" spans="1:21" s="75" customFormat="1" ht="123.75" customHeight="1" x14ac:dyDescent="0.25">
      <c r="A148" s="103" t="s">
        <v>1540</v>
      </c>
      <c r="B148" s="103" t="s">
        <v>1581</v>
      </c>
      <c r="C148" s="27">
        <v>2</v>
      </c>
      <c r="D148" s="28" t="s">
        <v>1558</v>
      </c>
      <c r="E148" s="28" t="s">
        <v>1559</v>
      </c>
      <c r="F148" s="20" t="s">
        <v>48</v>
      </c>
      <c r="G148" s="78" t="s">
        <v>1761</v>
      </c>
      <c r="H148" s="80" t="s">
        <v>1547</v>
      </c>
      <c r="I148" s="26" t="s">
        <v>69</v>
      </c>
      <c r="J148" s="81" t="s">
        <v>1568</v>
      </c>
      <c r="K148" s="102">
        <v>1</v>
      </c>
      <c r="L148" s="21">
        <v>44378</v>
      </c>
      <c r="M148" s="21">
        <v>44469</v>
      </c>
      <c r="N148" s="102">
        <v>1</v>
      </c>
      <c r="O148" s="100">
        <f t="shared" si="5"/>
        <v>1</v>
      </c>
      <c r="P148" s="122"/>
      <c r="Q148" s="122"/>
      <c r="R148" s="127"/>
      <c r="S148" s="104" t="s">
        <v>1762</v>
      </c>
      <c r="T148" s="104" t="s">
        <v>1662</v>
      </c>
      <c r="U148" s="23" t="s">
        <v>1026</v>
      </c>
    </row>
    <row r="149" spans="1:21" s="75" customFormat="1" ht="168.75" customHeight="1" x14ac:dyDescent="0.25">
      <c r="A149" s="103" t="s">
        <v>1540</v>
      </c>
      <c r="B149" s="103" t="s">
        <v>1581</v>
      </c>
      <c r="C149" s="27">
        <v>2</v>
      </c>
      <c r="D149" s="28" t="s">
        <v>1558</v>
      </c>
      <c r="E149" s="28" t="s">
        <v>1559</v>
      </c>
      <c r="F149" s="20" t="s">
        <v>52</v>
      </c>
      <c r="G149" s="78" t="s">
        <v>1548</v>
      </c>
      <c r="H149" s="80" t="s">
        <v>1549</v>
      </c>
      <c r="I149" s="26" t="s">
        <v>69</v>
      </c>
      <c r="J149" s="81" t="s">
        <v>1569</v>
      </c>
      <c r="K149" s="102">
        <v>1</v>
      </c>
      <c r="L149" s="21">
        <v>44409</v>
      </c>
      <c r="M149" s="21">
        <v>44500</v>
      </c>
      <c r="N149" s="102">
        <v>1</v>
      </c>
      <c r="O149" s="100">
        <f t="shared" si="5"/>
        <v>1</v>
      </c>
      <c r="P149" s="122"/>
      <c r="Q149" s="122"/>
      <c r="R149" s="128"/>
      <c r="S149" s="104" t="s">
        <v>1644</v>
      </c>
      <c r="T149" s="104" t="s">
        <v>1645</v>
      </c>
      <c r="U149" s="23" t="s">
        <v>1026</v>
      </c>
    </row>
    <row r="150" spans="1:21" s="75" customFormat="1" ht="285" customHeight="1" x14ac:dyDescent="0.25">
      <c r="A150" s="103" t="s">
        <v>1540</v>
      </c>
      <c r="B150" s="103" t="s">
        <v>1581</v>
      </c>
      <c r="C150" s="27">
        <v>3</v>
      </c>
      <c r="D150" s="28" t="s">
        <v>1560</v>
      </c>
      <c r="E150" s="28" t="s">
        <v>1561</v>
      </c>
      <c r="F150" s="20" t="s">
        <v>754</v>
      </c>
      <c r="G150" s="78" t="s">
        <v>1550</v>
      </c>
      <c r="H150" s="80" t="s">
        <v>1763</v>
      </c>
      <c r="I150" s="26" t="s">
        <v>69</v>
      </c>
      <c r="J150" s="81" t="s">
        <v>1570</v>
      </c>
      <c r="K150" s="102">
        <v>1</v>
      </c>
      <c r="L150" s="21">
        <v>44371</v>
      </c>
      <c r="M150" s="21">
        <v>44386</v>
      </c>
      <c r="N150" s="102">
        <v>1</v>
      </c>
      <c r="O150" s="100">
        <f t="shared" si="5"/>
        <v>1</v>
      </c>
      <c r="P150" s="109">
        <f>+AVERAGE(O150:O153)</f>
        <v>0.75</v>
      </c>
      <c r="Q150" s="122" t="s">
        <v>63</v>
      </c>
      <c r="R150" s="126" t="s">
        <v>1532</v>
      </c>
      <c r="S150" s="104" t="s">
        <v>1664</v>
      </c>
      <c r="T150" s="104" t="s">
        <v>1665</v>
      </c>
      <c r="U150" s="23" t="s">
        <v>64</v>
      </c>
    </row>
    <row r="151" spans="1:21" s="75" customFormat="1" ht="84" customHeight="1" x14ac:dyDescent="0.25">
      <c r="A151" s="103" t="s">
        <v>1540</v>
      </c>
      <c r="B151" s="103" t="s">
        <v>1581</v>
      </c>
      <c r="C151" s="27">
        <v>3</v>
      </c>
      <c r="D151" s="28" t="s">
        <v>1560</v>
      </c>
      <c r="E151" s="28" t="s">
        <v>1561</v>
      </c>
      <c r="F151" s="20" t="s">
        <v>758</v>
      </c>
      <c r="G151" s="78" t="s">
        <v>1551</v>
      </c>
      <c r="H151" s="80" t="s">
        <v>1552</v>
      </c>
      <c r="I151" s="26" t="s">
        <v>69</v>
      </c>
      <c r="J151" s="81" t="s">
        <v>1571</v>
      </c>
      <c r="K151" s="102">
        <v>2</v>
      </c>
      <c r="L151" s="21">
        <v>44375</v>
      </c>
      <c r="M151" s="21">
        <v>44530</v>
      </c>
      <c r="N151" s="102">
        <v>2</v>
      </c>
      <c r="O151" s="100">
        <f t="shared" si="5"/>
        <v>1</v>
      </c>
      <c r="P151" s="122"/>
      <c r="Q151" s="122"/>
      <c r="R151" s="127"/>
      <c r="S151" s="104" t="s">
        <v>2207</v>
      </c>
      <c r="T151" s="104" t="s">
        <v>1764</v>
      </c>
      <c r="U151" s="23" t="s">
        <v>64</v>
      </c>
    </row>
    <row r="152" spans="1:21" s="75" customFormat="1" ht="112.5" customHeight="1" x14ac:dyDescent="0.25">
      <c r="A152" s="103" t="s">
        <v>1540</v>
      </c>
      <c r="B152" s="103" t="s">
        <v>1581</v>
      </c>
      <c r="C152" s="27">
        <v>3</v>
      </c>
      <c r="D152" s="28" t="s">
        <v>1560</v>
      </c>
      <c r="E152" s="28" t="s">
        <v>1561</v>
      </c>
      <c r="F152" s="20" t="s">
        <v>761</v>
      </c>
      <c r="G152" s="78" t="s">
        <v>1765</v>
      </c>
      <c r="H152" s="80" t="s">
        <v>1766</v>
      </c>
      <c r="I152" s="26" t="s">
        <v>69</v>
      </c>
      <c r="J152" s="81" t="s">
        <v>1572</v>
      </c>
      <c r="K152" s="102">
        <v>1</v>
      </c>
      <c r="L152" s="21">
        <v>44384</v>
      </c>
      <c r="M152" s="21">
        <v>44651</v>
      </c>
      <c r="N152" s="102">
        <v>0</v>
      </c>
      <c r="O152" s="100">
        <f t="shared" si="5"/>
        <v>0</v>
      </c>
      <c r="P152" s="122"/>
      <c r="Q152" s="122"/>
      <c r="R152" s="127"/>
      <c r="S152" s="104" t="s">
        <v>2177</v>
      </c>
      <c r="T152" s="104" t="s">
        <v>2177</v>
      </c>
      <c r="U152" s="104" t="s">
        <v>2017</v>
      </c>
    </row>
    <row r="153" spans="1:21" s="75" customFormat="1" ht="112.5" x14ac:dyDescent="0.25">
      <c r="A153" s="103" t="s">
        <v>1540</v>
      </c>
      <c r="B153" s="103" t="s">
        <v>1581</v>
      </c>
      <c r="C153" s="27">
        <v>3</v>
      </c>
      <c r="D153" s="28" t="s">
        <v>1560</v>
      </c>
      <c r="E153" s="28" t="s">
        <v>1561</v>
      </c>
      <c r="F153" s="20" t="s">
        <v>765</v>
      </c>
      <c r="G153" s="78" t="s">
        <v>1553</v>
      </c>
      <c r="H153" s="80" t="s">
        <v>1554</v>
      </c>
      <c r="I153" s="26" t="s">
        <v>69</v>
      </c>
      <c r="J153" s="81" t="s">
        <v>1573</v>
      </c>
      <c r="K153" s="102">
        <v>5</v>
      </c>
      <c r="L153" s="21">
        <v>44377</v>
      </c>
      <c r="M153" s="21">
        <v>44530</v>
      </c>
      <c r="N153" s="102">
        <v>5</v>
      </c>
      <c r="O153" s="100">
        <f t="shared" si="5"/>
        <v>1</v>
      </c>
      <c r="P153" s="122"/>
      <c r="Q153" s="122"/>
      <c r="R153" s="128"/>
      <c r="S153" s="104" t="s">
        <v>2176</v>
      </c>
      <c r="T153" s="104" t="s">
        <v>2175</v>
      </c>
      <c r="U153" s="23" t="s">
        <v>64</v>
      </c>
    </row>
    <row r="154" spans="1:21" s="75" customFormat="1" ht="123.75" customHeight="1" x14ac:dyDescent="0.25">
      <c r="A154" s="103" t="s">
        <v>1540</v>
      </c>
      <c r="B154" s="103" t="s">
        <v>1581</v>
      </c>
      <c r="C154" s="27">
        <v>4</v>
      </c>
      <c r="D154" s="28" t="s">
        <v>1562</v>
      </c>
      <c r="E154" s="28" t="s">
        <v>1767</v>
      </c>
      <c r="F154" s="20" t="s">
        <v>391</v>
      </c>
      <c r="G154" s="78" t="s">
        <v>1768</v>
      </c>
      <c r="H154" s="80" t="s">
        <v>1555</v>
      </c>
      <c r="I154" s="26" t="s">
        <v>69</v>
      </c>
      <c r="J154" s="81" t="s">
        <v>1769</v>
      </c>
      <c r="K154" s="102">
        <v>1</v>
      </c>
      <c r="L154" s="21">
        <v>44378</v>
      </c>
      <c r="M154" s="21">
        <v>44439</v>
      </c>
      <c r="N154" s="102">
        <v>1</v>
      </c>
      <c r="O154" s="100">
        <f t="shared" si="5"/>
        <v>1</v>
      </c>
      <c r="P154" s="100">
        <f t="shared" si="5"/>
        <v>2.2533687863355718E-5</v>
      </c>
      <c r="Q154" s="100" t="s">
        <v>63</v>
      </c>
      <c r="R154" s="103" t="s">
        <v>1532</v>
      </c>
      <c r="S154" s="104" t="s">
        <v>1250</v>
      </c>
      <c r="T154" s="104" t="s">
        <v>1770</v>
      </c>
      <c r="U154" s="23" t="s">
        <v>64</v>
      </c>
    </row>
    <row r="155" spans="1:21" s="75" customFormat="1" ht="103.5" customHeight="1" x14ac:dyDescent="0.25">
      <c r="A155" s="103" t="s">
        <v>1540</v>
      </c>
      <c r="B155" s="103" t="s">
        <v>1581</v>
      </c>
      <c r="C155" s="27">
        <v>5</v>
      </c>
      <c r="D155" s="28" t="s">
        <v>1771</v>
      </c>
      <c r="E155" s="28" t="s">
        <v>1563</v>
      </c>
      <c r="F155" s="20" t="s">
        <v>59</v>
      </c>
      <c r="G155" s="78" t="s">
        <v>1772</v>
      </c>
      <c r="H155" s="80" t="s">
        <v>1773</v>
      </c>
      <c r="I155" s="26" t="s">
        <v>69</v>
      </c>
      <c r="J155" s="81" t="s">
        <v>1210</v>
      </c>
      <c r="K155" s="102">
        <v>1</v>
      </c>
      <c r="L155" s="21">
        <v>44410</v>
      </c>
      <c r="M155" s="21">
        <v>44499</v>
      </c>
      <c r="N155" s="102">
        <v>1</v>
      </c>
      <c r="O155" s="100">
        <f t="shared" si="5"/>
        <v>1</v>
      </c>
      <c r="P155" s="109">
        <f>+AVERAGE(O155:O156)</f>
        <v>1</v>
      </c>
      <c r="Q155" s="122" t="s">
        <v>63</v>
      </c>
      <c r="R155" s="123" t="s">
        <v>1532</v>
      </c>
      <c r="S155" s="104" t="s">
        <v>1774</v>
      </c>
      <c r="T155" s="104" t="s">
        <v>1663</v>
      </c>
      <c r="U155" s="23" t="s">
        <v>1026</v>
      </c>
    </row>
    <row r="156" spans="1:21" s="75" customFormat="1" ht="371.25" customHeight="1" x14ac:dyDescent="0.25">
      <c r="A156" s="103" t="s">
        <v>1540</v>
      </c>
      <c r="B156" s="103" t="s">
        <v>1581</v>
      </c>
      <c r="C156" s="27">
        <v>5</v>
      </c>
      <c r="D156" s="28" t="s">
        <v>1771</v>
      </c>
      <c r="E156" s="28" t="s">
        <v>1563</v>
      </c>
      <c r="F156" s="20" t="s">
        <v>66</v>
      </c>
      <c r="G156" s="78" t="s">
        <v>1556</v>
      </c>
      <c r="H156" s="80" t="s">
        <v>1557</v>
      </c>
      <c r="I156" s="26" t="s">
        <v>69</v>
      </c>
      <c r="J156" s="81" t="s">
        <v>1574</v>
      </c>
      <c r="K156" s="102">
        <v>13</v>
      </c>
      <c r="L156" s="21">
        <v>44410</v>
      </c>
      <c r="M156" s="21">
        <v>44545</v>
      </c>
      <c r="N156" s="102">
        <v>13</v>
      </c>
      <c r="O156" s="100">
        <f t="shared" si="5"/>
        <v>1</v>
      </c>
      <c r="P156" s="122"/>
      <c r="Q156" s="122"/>
      <c r="R156" s="123"/>
      <c r="S156" s="104" t="s">
        <v>2219</v>
      </c>
      <c r="T156" s="104" t="s">
        <v>2178</v>
      </c>
      <c r="U156" s="23" t="s">
        <v>1026</v>
      </c>
    </row>
    <row r="157" spans="1:21" s="75" customFormat="1" ht="78.75" customHeight="1" x14ac:dyDescent="0.25">
      <c r="A157" s="103" t="s">
        <v>1582</v>
      </c>
      <c r="B157" s="103" t="s">
        <v>1584</v>
      </c>
      <c r="C157" s="27">
        <v>1</v>
      </c>
      <c r="D157" s="28" t="s">
        <v>1775</v>
      </c>
      <c r="E157" s="28" t="s">
        <v>1776</v>
      </c>
      <c r="F157" s="20" t="s">
        <v>458</v>
      </c>
      <c r="G157" s="78" t="s">
        <v>1777</v>
      </c>
      <c r="H157" s="80" t="s">
        <v>1778</v>
      </c>
      <c r="I157" s="26" t="s">
        <v>69</v>
      </c>
      <c r="J157" s="81" t="s">
        <v>1586</v>
      </c>
      <c r="K157" s="102">
        <v>1</v>
      </c>
      <c r="L157" s="21">
        <v>44489</v>
      </c>
      <c r="M157" s="21">
        <v>44576</v>
      </c>
      <c r="N157" s="102">
        <v>1</v>
      </c>
      <c r="O157" s="100">
        <f t="shared" si="5"/>
        <v>1</v>
      </c>
      <c r="P157" s="109">
        <f>+AVERAGE(O157:O161)</f>
        <v>0.4</v>
      </c>
      <c r="Q157" s="124" t="s">
        <v>63</v>
      </c>
      <c r="R157" s="123" t="s">
        <v>1532</v>
      </c>
      <c r="S157" s="104" t="s">
        <v>2203</v>
      </c>
      <c r="T157" s="104" t="s">
        <v>2221</v>
      </c>
      <c r="U157" s="23" t="s">
        <v>64</v>
      </c>
    </row>
    <row r="158" spans="1:21" s="75" customFormat="1" ht="112.5" x14ac:dyDescent="0.25">
      <c r="A158" s="103" t="s">
        <v>1582</v>
      </c>
      <c r="B158" s="103" t="s">
        <v>1584</v>
      </c>
      <c r="C158" s="27">
        <v>1</v>
      </c>
      <c r="D158" s="28" t="s">
        <v>1779</v>
      </c>
      <c r="E158" s="28" t="s">
        <v>1780</v>
      </c>
      <c r="F158" s="20" t="s">
        <v>514</v>
      </c>
      <c r="G158" s="78" t="s">
        <v>1781</v>
      </c>
      <c r="H158" s="80" t="s">
        <v>1782</v>
      </c>
      <c r="I158" s="26" t="s">
        <v>69</v>
      </c>
      <c r="J158" s="81" t="s">
        <v>614</v>
      </c>
      <c r="K158" s="102">
        <v>2</v>
      </c>
      <c r="L158" s="21">
        <v>44489</v>
      </c>
      <c r="M158" s="21">
        <v>44742</v>
      </c>
      <c r="N158" s="102">
        <v>0</v>
      </c>
      <c r="O158" s="100">
        <f>+N158/K158</f>
        <v>0</v>
      </c>
      <c r="P158" s="122"/>
      <c r="Q158" s="124"/>
      <c r="R158" s="123"/>
      <c r="S158" s="104" t="s">
        <v>2169</v>
      </c>
      <c r="T158" s="104" t="s">
        <v>2170</v>
      </c>
      <c r="U158" s="104" t="s">
        <v>2017</v>
      </c>
    </row>
    <row r="159" spans="1:21" s="75" customFormat="1" ht="405" x14ac:dyDescent="0.25">
      <c r="A159" s="103" t="s">
        <v>1582</v>
      </c>
      <c r="B159" s="103" t="s">
        <v>1584</v>
      </c>
      <c r="C159" s="27">
        <v>1</v>
      </c>
      <c r="D159" s="28" t="s">
        <v>1779</v>
      </c>
      <c r="E159" s="28" t="s">
        <v>1780</v>
      </c>
      <c r="F159" s="20" t="s">
        <v>519</v>
      </c>
      <c r="G159" s="78" t="s">
        <v>1783</v>
      </c>
      <c r="H159" s="80" t="s">
        <v>1784</v>
      </c>
      <c r="I159" s="26" t="s">
        <v>69</v>
      </c>
      <c r="J159" s="81" t="s">
        <v>1587</v>
      </c>
      <c r="K159" s="102">
        <v>13</v>
      </c>
      <c r="L159" s="21">
        <v>44501</v>
      </c>
      <c r="M159" s="21">
        <v>44650</v>
      </c>
      <c r="N159" s="102">
        <v>13</v>
      </c>
      <c r="O159" s="100">
        <f>+N159/K159</f>
        <v>1</v>
      </c>
      <c r="P159" s="122"/>
      <c r="Q159" s="124"/>
      <c r="R159" s="123"/>
      <c r="S159" s="104" t="s">
        <v>2204</v>
      </c>
      <c r="T159" s="104" t="s">
        <v>2222</v>
      </c>
      <c r="U159" s="23" t="s">
        <v>64</v>
      </c>
    </row>
    <row r="160" spans="1:21" s="75" customFormat="1" ht="101.25" customHeight="1" x14ac:dyDescent="0.25">
      <c r="A160" s="103" t="s">
        <v>1582</v>
      </c>
      <c r="B160" s="103" t="s">
        <v>1584</v>
      </c>
      <c r="C160" s="27">
        <v>1</v>
      </c>
      <c r="D160" s="28" t="s">
        <v>1779</v>
      </c>
      <c r="E160" s="28" t="s">
        <v>1780</v>
      </c>
      <c r="F160" s="20" t="s">
        <v>523</v>
      </c>
      <c r="G160" s="78" t="s">
        <v>1785</v>
      </c>
      <c r="H160" s="80" t="s">
        <v>1786</v>
      </c>
      <c r="I160" s="26" t="s">
        <v>69</v>
      </c>
      <c r="J160" s="81" t="s">
        <v>1588</v>
      </c>
      <c r="K160" s="102">
        <v>6</v>
      </c>
      <c r="L160" s="21">
        <v>44576</v>
      </c>
      <c r="M160" s="21">
        <v>44941</v>
      </c>
      <c r="N160" s="102">
        <v>0</v>
      </c>
      <c r="O160" s="100">
        <f>+N160/K160</f>
        <v>0</v>
      </c>
      <c r="P160" s="122"/>
      <c r="Q160" s="124"/>
      <c r="R160" s="123"/>
      <c r="S160" s="104" t="s">
        <v>1250</v>
      </c>
      <c r="T160" s="104" t="s">
        <v>1250</v>
      </c>
      <c r="U160" s="23" t="s">
        <v>64</v>
      </c>
    </row>
    <row r="161" spans="1:21" s="75" customFormat="1" ht="78.75" customHeight="1" x14ac:dyDescent="0.25">
      <c r="A161" s="103" t="s">
        <v>1582</v>
      </c>
      <c r="B161" s="103" t="s">
        <v>1584</v>
      </c>
      <c r="C161" s="27">
        <v>1</v>
      </c>
      <c r="D161" s="28" t="s">
        <v>1779</v>
      </c>
      <c r="E161" s="28" t="s">
        <v>1780</v>
      </c>
      <c r="F161" s="20" t="s">
        <v>528</v>
      </c>
      <c r="G161" s="78" t="s">
        <v>1787</v>
      </c>
      <c r="H161" s="80" t="s">
        <v>1585</v>
      </c>
      <c r="I161" s="26" t="s">
        <v>69</v>
      </c>
      <c r="J161" s="81" t="s">
        <v>1589</v>
      </c>
      <c r="K161" s="102">
        <v>39</v>
      </c>
      <c r="L161" s="21">
        <v>44652</v>
      </c>
      <c r="M161" s="21">
        <v>44956</v>
      </c>
      <c r="N161" s="102">
        <v>0</v>
      </c>
      <c r="O161" s="100">
        <f>+N161/K161</f>
        <v>0</v>
      </c>
      <c r="P161" s="122"/>
      <c r="Q161" s="124"/>
      <c r="R161" s="123"/>
      <c r="S161" s="104" t="s">
        <v>1250</v>
      </c>
      <c r="T161" s="104" t="s">
        <v>1250</v>
      </c>
      <c r="U161" s="23" t="s">
        <v>64</v>
      </c>
    </row>
    <row r="162" spans="1:21" s="75" customFormat="1" ht="146.25" x14ac:dyDescent="0.25">
      <c r="A162" s="103" t="s">
        <v>1583</v>
      </c>
      <c r="B162" s="103" t="s">
        <v>1658</v>
      </c>
      <c r="C162" s="27">
        <v>3</v>
      </c>
      <c r="D162" s="28" t="s">
        <v>1590</v>
      </c>
      <c r="E162" s="28" t="s">
        <v>1591</v>
      </c>
      <c r="F162" s="20" t="s">
        <v>1593</v>
      </c>
      <c r="G162" s="78" t="s">
        <v>1600</v>
      </c>
      <c r="H162" s="80" t="s">
        <v>2220</v>
      </c>
      <c r="I162" s="26" t="s">
        <v>69</v>
      </c>
      <c r="J162" s="81" t="s">
        <v>1613</v>
      </c>
      <c r="K162" s="102">
        <v>4</v>
      </c>
      <c r="L162" s="21">
        <v>44529</v>
      </c>
      <c r="M162" s="21">
        <v>44620</v>
      </c>
      <c r="N162" s="102">
        <v>4</v>
      </c>
      <c r="O162" s="100">
        <f t="shared" ref="O162:O175" si="6">+N162/K162</f>
        <v>1</v>
      </c>
      <c r="P162" s="109">
        <f>+AVERAGE(O162:O168)</f>
        <v>0.21266233766233769</v>
      </c>
      <c r="Q162" s="124" t="s">
        <v>63</v>
      </c>
      <c r="R162" s="123" t="s">
        <v>1532</v>
      </c>
      <c r="S162" s="104" t="s">
        <v>2205</v>
      </c>
      <c r="T162" s="104" t="s">
        <v>2206</v>
      </c>
      <c r="U162" s="23" t="s">
        <v>64</v>
      </c>
    </row>
    <row r="163" spans="1:21" s="75" customFormat="1" ht="270" x14ac:dyDescent="0.25">
      <c r="A163" s="103" t="s">
        <v>1583</v>
      </c>
      <c r="B163" s="103" t="s">
        <v>1658</v>
      </c>
      <c r="C163" s="27">
        <v>3</v>
      </c>
      <c r="D163" s="28" t="s">
        <v>1590</v>
      </c>
      <c r="E163" s="28" t="s">
        <v>1591</v>
      </c>
      <c r="F163" s="20" t="s">
        <v>1594</v>
      </c>
      <c r="G163" s="78" t="s">
        <v>1601</v>
      </c>
      <c r="H163" s="80" t="s">
        <v>1602</v>
      </c>
      <c r="I163" s="26" t="s">
        <v>69</v>
      </c>
      <c r="J163" s="81" t="s">
        <v>1614</v>
      </c>
      <c r="K163" s="102">
        <v>4</v>
      </c>
      <c r="L163" s="21">
        <v>44529</v>
      </c>
      <c r="M163" s="21">
        <v>44620</v>
      </c>
      <c r="N163" s="102">
        <v>0</v>
      </c>
      <c r="O163" s="100">
        <f t="shared" si="6"/>
        <v>0</v>
      </c>
      <c r="P163" s="122"/>
      <c r="Q163" s="124"/>
      <c r="R163" s="123"/>
      <c r="S163" s="104" t="s">
        <v>2205</v>
      </c>
      <c r="T163" s="104" t="s">
        <v>2171</v>
      </c>
      <c r="U163" s="104" t="s">
        <v>2017</v>
      </c>
    </row>
    <row r="164" spans="1:21" s="75" customFormat="1" ht="101.25" x14ac:dyDescent="0.25">
      <c r="A164" s="103" t="s">
        <v>1583</v>
      </c>
      <c r="B164" s="103" t="s">
        <v>1658</v>
      </c>
      <c r="C164" s="27">
        <v>3</v>
      </c>
      <c r="D164" s="28" t="s">
        <v>1590</v>
      </c>
      <c r="E164" s="28" t="s">
        <v>1591</v>
      </c>
      <c r="F164" s="20" t="s">
        <v>1595</v>
      </c>
      <c r="G164" s="78" t="s">
        <v>1603</v>
      </c>
      <c r="H164" s="80" t="s">
        <v>1604</v>
      </c>
      <c r="I164" s="26" t="s">
        <v>69</v>
      </c>
      <c r="J164" s="81" t="s">
        <v>1613</v>
      </c>
      <c r="K164" s="102">
        <v>8</v>
      </c>
      <c r="L164" s="21">
        <v>44529</v>
      </c>
      <c r="M164" s="21">
        <v>44910</v>
      </c>
      <c r="N164" s="102">
        <v>1</v>
      </c>
      <c r="O164" s="100">
        <f t="shared" si="6"/>
        <v>0.125</v>
      </c>
      <c r="P164" s="122"/>
      <c r="Q164" s="124"/>
      <c r="R164" s="125"/>
      <c r="S164" s="104" t="s">
        <v>2179</v>
      </c>
      <c r="T164" s="104" t="s">
        <v>2180</v>
      </c>
      <c r="U164" s="23" t="s">
        <v>64</v>
      </c>
    </row>
    <row r="165" spans="1:21" s="75" customFormat="1" ht="90" customHeight="1" x14ac:dyDescent="0.25">
      <c r="A165" s="103" t="s">
        <v>1583</v>
      </c>
      <c r="B165" s="103" t="s">
        <v>1658</v>
      </c>
      <c r="C165" s="27">
        <v>3</v>
      </c>
      <c r="D165" s="28" t="s">
        <v>1590</v>
      </c>
      <c r="E165" s="28" t="s">
        <v>1591</v>
      </c>
      <c r="F165" s="20" t="s">
        <v>1596</v>
      </c>
      <c r="G165" s="78" t="s">
        <v>1605</v>
      </c>
      <c r="H165" s="80" t="s">
        <v>1606</v>
      </c>
      <c r="I165" s="26" t="s">
        <v>69</v>
      </c>
      <c r="J165" s="81" t="s">
        <v>1615</v>
      </c>
      <c r="K165" s="102">
        <v>11</v>
      </c>
      <c r="L165" s="21">
        <v>44529</v>
      </c>
      <c r="M165" s="21">
        <v>44910</v>
      </c>
      <c r="N165" s="102">
        <v>4</v>
      </c>
      <c r="O165" s="100">
        <f t="shared" si="6"/>
        <v>0.36363636363636365</v>
      </c>
      <c r="P165" s="122"/>
      <c r="Q165" s="124"/>
      <c r="R165" s="125"/>
      <c r="S165" s="104" t="s">
        <v>2181</v>
      </c>
      <c r="T165" s="104" t="s">
        <v>2182</v>
      </c>
      <c r="U165" s="23" t="s">
        <v>64</v>
      </c>
    </row>
    <row r="166" spans="1:21" s="75" customFormat="1" ht="146.25" x14ac:dyDescent="0.25">
      <c r="A166" s="103" t="s">
        <v>1583</v>
      </c>
      <c r="B166" s="103" t="s">
        <v>1658</v>
      </c>
      <c r="C166" s="27">
        <v>3</v>
      </c>
      <c r="D166" s="28" t="s">
        <v>1590</v>
      </c>
      <c r="E166" s="28" t="s">
        <v>1591</v>
      </c>
      <c r="F166" s="20" t="s">
        <v>1597</v>
      </c>
      <c r="G166" s="78" t="s">
        <v>1607</v>
      </c>
      <c r="H166" s="80" t="s">
        <v>1608</v>
      </c>
      <c r="I166" s="26" t="s">
        <v>69</v>
      </c>
      <c r="J166" s="81" t="s">
        <v>1616</v>
      </c>
      <c r="K166" s="102">
        <v>36</v>
      </c>
      <c r="L166" s="21">
        <v>44529</v>
      </c>
      <c r="M166" s="21">
        <v>44910</v>
      </c>
      <c r="N166" s="102">
        <v>0</v>
      </c>
      <c r="O166" s="100">
        <f t="shared" si="6"/>
        <v>0</v>
      </c>
      <c r="P166" s="122"/>
      <c r="Q166" s="124"/>
      <c r="R166" s="125"/>
      <c r="S166" s="104" t="s">
        <v>2183</v>
      </c>
      <c r="T166" s="104" t="s">
        <v>2184</v>
      </c>
      <c r="U166" s="23" t="s">
        <v>64</v>
      </c>
    </row>
    <row r="167" spans="1:21" s="75" customFormat="1" ht="90" customHeight="1" x14ac:dyDescent="0.25">
      <c r="A167" s="103" t="s">
        <v>1583</v>
      </c>
      <c r="B167" s="103" t="s">
        <v>1658</v>
      </c>
      <c r="C167" s="27">
        <v>3</v>
      </c>
      <c r="D167" s="28" t="s">
        <v>1590</v>
      </c>
      <c r="E167" s="28" t="s">
        <v>1592</v>
      </c>
      <c r="F167" s="20" t="s">
        <v>1598</v>
      </c>
      <c r="G167" s="78" t="s">
        <v>1609</v>
      </c>
      <c r="H167" s="80" t="s">
        <v>1610</v>
      </c>
      <c r="I167" s="26" t="s">
        <v>69</v>
      </c>
      <c r="J167" s="81" t="s">
        <v>1102</v>
      </c>
      <c r="K167" s="102">
        <v>1</v>
      </c>
      <c r="L167" s="21">
        <v>44529</v>
      </c>
      <c r="M167" s="21">
        <v>44910</v>
      </c>
      <c r="N167" s="102">
        <v>0</v>
      </c>
      <c r="O167" s="100">
        <f t="shared" si="6"/>
        <v>0</v>
      </c>
      <c r="P167" s="122"/>
      <c r="Q167" s="124"/>
      <c r="R167" s="125"/>
      <c r="S167" s="104" t="s">
        <v>1250</v>
      </c>
      <c r="T167" s="104" t="s">
        <v>1250</v>
      </c>
      <c r="U167" s="23" t="s">
        <v>64</v>
      </c>
    </row>
    <row r="168" spans="1:21" s="75" customFormat="1" ht="90" customHeight="1" x14ac:dyDescent="0.25">
      <c r="A168" s="103" t="s">
        <v>1583</v>
      </c>
      <c r="B168" s="103" t="s">
        <v>1658</v>
      </c>
      <c r="C168" s="27">
        <v>3</v>
      </c>
      <c r="D168" s="28" t="s">
        <v>1590</v>
      </c>
      <c r="E168" s="28" t="s">
        <v>1592</v>
      </c>
      <c r="F168" s="20" t="s">
        <v>1599</v>
      </c>
      <c r="G168" s="78" t="s">
        <v>1611</v>
      </c>
      <c r="H168" s="80" t="s">
        <v>1612</v>
      </c>
      <c r="I168" s="26" t="s">
        <v>69</v>
      </c>
      <c r="J168" s="81" t="s">
        <v>1104</v>
      </c>
      <c r="K168" s="102">
        <v>1</v>
      </c>
      <c r="L168" s="21">
        <v>44529</v>
      </c>
      <c r="M168" s="21">
        <v>44910</v>
      </c>
      <c r="N168" s="102">
        <v>0</v>
      </c>
      <c r="O168" s="100">
        <f t="shared" si="6"/>
        <v>0</v>
      </c>
      <c r="P168" s="122"/>
      <c r="Q168" s="124"/>
      <c r="R168" s="125"/>
      <c r="S168" s="104" t="s">
        <v>1250</v>
      </c>
      <c r="T168" s="104" t="s">
        <v>1250</v>
      </c>
      <c r="U168" s="23" t="s">
        <v>64</v>
      </c>
    </row>
    <row r="169" spans="1:21" s="75" customFormat="1" ht="123.75" customHeight="1" x14ac:dyDescent="0.25">
      <c r="A169" s="103" t="s">
        <v>1980</v>
      </c>
      <c r="B169" s="103" t="s">
        <v>1979</v>
      </c>
      <c r="C169" s="27">
        <v>1</v>
      </c>
      <c r="D169" s="28" t="s">
        <v>1790</v>
      </c>
      <c r="E169" s="28" t="s">
        <v>1791</v>
      </c>
      <c r="F169" s="20" t="s">
        <v>59</v>
      </c>
      <c r="G169" s="78" t="s">
        <v>1837</v>
      </c>
      <c r="H169" s="80" t="s">
        <v>1838</v>
      </c>
      <c r="I169" s="26" t="s">
        <v>69</v>
      </c>
      <c r="J169" s="81" t="s">
        <v>1930</v>
      </c>
      <c r="K169" s="102">
        <v>1</v>
      </c>
      <c r="L169" s="21">
        <v>44593</v>
      </c>
      <c r="M169" s="21">
        <v>44620</v>
      </c>
      <c r="N169" s="102">
        <v>1</v>
      </c>
      <c r="O169" s="100">
        <f t="shared" si="6"/>
        <v>1</v>
      </c>
      <c r="P169" s="106">
        <f>+AVERAGE(O169:O170)</f>
        <v>0.61111111111111116</v>
      </c>
      <c r="Q169" s="106" t="s">
        <v>63</v>
      </c>
      <c r="R169" s="126"/>
      <c r="S169" s="104" t="s">
        <v>2019</v>
      </c>
      <c r="T169" s="104" t="s">
        <v>2020</v>
      </c>
      <c r="U169" s="23" t="s">
        <v>64</v>
      </c>
    </row>
    <row r="170" spans="1:21" s="75" customFormat="1" ht="123.75" customHeight="1" x14ac:dyDescent="0.25">
      <c r="A170" s="103" t="s">
        <v>1980</v>
      </c>
      <c r="B170" s="103" t="s">
        <v>1979</v>
      </c>
      <c r="C170" s="27">
        <v>1</v>
      </c>
      <c r="D170" s="28" t="s">
        <v>1790</v>
      </c>
      <c r="E170" s="28" t="s">
        <v>1791</v>
      </c>
      <c r="F170" s="20" t="s">
        <v>66</v>
      </c>
      <c r="G170" s="78" t="s">
        <v>1839</v>
      </c>
      <c r="H170" s="80" t="s">
        <v>1840</v>
      </c>
      <c r="I170" s="26" t="s">
        <v>69</v>
      </c>
      <c r="J170" s="81" t="s">
        <v>1931</v>
      </c>
      <c r="K170" s="102">
        <v>9</v>
      </c>
      <c r="L170" s="21">
        <v>44621</v>
      </c>
      <c r="M170" s="21">
        <v>44895</v>
      </c>
      <c r="N170" s="102">
        <v>2</v>
      </c>
      <c r="O170" s="100">
        <f t="shared" si="6"/>
        <v>0.22222222222222221</v>
      </c>
      <c r="P170" s="108"/>
      <c r="Q170" s="108"/>
      <c r="R170" s="128"/>
      <c r="S170" s="104" t="s">
        <v>2021</v>
      </c>
      <c r="T170" s="104" t="s">
        <v>2022</v>
      </c>
      <c r="U170" s="23" t="s">
        <v>64</v>
      </c>
    </row>
    <row r="171" spans="1:21" s="75" customFormat="1" ht="123.75" customHeight="1" x14ac:dyDescent="0.25">
      <c r="A171" s="103" t="s">
        <v>1980</v>
      </c>
      <c r="B171" s="103" t="s">
        <v>1979</v>
      </c>
      <c r="C171" s="27">
        <v>2</v>
      </c>
      <c r="D171" s="28" t="s">
        <v>1792</v>
      </c>
      <c r="E171" s="28" t="s">
        <v>1793</v>
      </c>
      <c r="F171" s="20" t="s">
        <v>391</v>
      </c>
      <c r="G171" s="78" t="s">
        <v>1841</v>
      </c>
      <c r="H171" s="80" t="s">
        <v>1842</v>
      </c>
      <c r="I171" s="26" t="s">
        <v>69</v>
      </c>
      <c r="J171" s="81" t="s">
        <v>1932</v>
      </c>
      <c r="K171" s="102">
        <v>1</v>
      </c>
      <c r="L171" s="21">
        <v>44593</v>
      </c>
      <c r="M171" s="21">
        <v>44651</v>
      </c>
      <c r="N171" s="102">
        <v>1</v>
      </c>
      <c r="O171" s="100">
        <f t="shared" si="6"/>
        <v>1</v>
      </c>
      <c r="P171" s="100">
        <f>+O171</f>
        <v>1</v>
      </c>
      <c r="Q171" s="100" t="s">
        <v>63</v>
      </c>
      <c r="R171" s="103"/>
      <c r="S171" s="104" t="s">
        <v>1993</v>
      </c>
      <c r="T171" s="104" t="s">
        <v>1994</v>
      </c>
      <c r="U171" s="23" t="s">
        <v>1026</v>
      </c>
    </row>
    <row r="172" spans="1:21" s="75" customFormat="1" ht="123.75" customHeight="1" x14ac:dyDescent="0.25">
      <c r="A172" s="103" t="s">
        <v>1980</v>
      </c>
      <c r="B172" s="103" t="s">
        <v>1979</v>
      </c>
      <c r="C172" s="27">
        <v>3</v>
      </c>
      <c r="D172" s="28" t="s">
        <v>1794</v>
      </c>
      <c r="E172" s="28" t="s">
        <v>1795</v>
      </c>
      <c r="F172" s="20" t="s">
        <v>754</v>
      </c>
      <c r="G172" s="78" t="s">
        <v>1843</v>
      </c>
      <c r="H172" s="80" t="s">
        <v>1844</v>
      </c>
      <c r="I172" s="26" t="s">
        <v>69</v>
      </c>
      <c r="J172" s="81" t="s">
        <v>1933</v>
      </c>
      <c r="K172" s="102">
        <v>1</v>
      </c>
      <c r="L172" s="21">
        <v>44599</v>
      </c>
      <c r="M172" s="21">
        <v>44895</v>
      </c>
      <c r="N172" s="102">
        <v>0</v>
      </c>
      <c r="O172" s="100">
        <f t="shared" si="6"/>
        <v>0</v>
      </c>
      <c r="P172" s="106">
        <f>+AVERAGE(O172:O175)</f>
        <v>0.25</v>
      </c>
      <c r="Q172" s="106" t="s">
        <v>63</v>
      </c>
      <c r="R172" s="126"/>
      <c r="S172" s="104" t="s">
        <v>2188</v>
      </c>
      <c r="T172" s="104" t="s">
        <v>2188</v>
      </c>
      <c r="U172" s="23" t="s">
        <v>64</v>
      </c>
    </row>
    <row r="173" spans="1:21" s="75" customFormat="1" ht="123.75" customHeight="1" x14ac:dyDescent="0.25">
      <c r="A173" s="103" t="s">
        <v>1980</v>
      </c>
      <c r="B173" s="103" t="s">
        <v>1979</v>
      </c>
      <c r="C173" s="27">
        <v>3</v>
      </c>
      <c r="D173" s="28" t="s">
        <v>1794</v>
      </c>
      <c r="E173" s="28" t="s">
        <v>1796</v>
      </c>
      <c r="F173" s="20" t="s">
        <v>758</v>
      </c>
      <c r="G173" s="78" t="s">
        <v>1845</v>
      </c>
      <c r="H173" s="80" t="s">
        <v>1846</v>
      </c>
      <c r="I173" s="26" t="s">
        <v>69</v>
      </c>
      <c r="J173" s="81" t="s">
        <v>1934</v>
      </c>
      <c r="K173" s="102">
        <v>1</v>
      </c>
      <c r="L173" s="21">
        <v>44599</v>
      </c>
      <c r="M173" s="21">
        <v>44895</v>
      </c>
      <c r="N173" s="102">
        <v>0</v>
      </c>
      <c r="O173" s="100">
        <f t="shared" si="6"/>
        <v>0</v>
      </c>
      <c r="P173" s="107"/>
      <c r="Q173" s="107"/>
      <c r="R173" s="127"/>
      <c r="S173" s="104" t="s">
        <v>2188</v>
      </c>
      <c r="T173" s="104" t="s">
        <v>2188</v>
      </c>
      <c r="U173" s="23" t="s">
        <v>64</v>
      </c>
    </row>
    <row r="174" spans="1:21" s="75" customFormat="1" ht="123.75" customHeight="1" x14ac:dyDescent="0.25">
      <c r="A174" s="103" t="s">
        <v>1980</v>
      </c>
      <c r="B174" s="103" t="s">
        <v>1979</v>
      </c>
      <c r="C174" s="27">
        <v>3</v>
      </c>
      <c r="D174" s="28" t="s">
        <v>1794</v>
      </c>
      <c r="E174" s="28" t="s">
        <v>1797</v>
      </c>
      <c r="F174" s="20" t="s">
        <v>761</v>
      </c>
      <c r="G174" s="78" t="s">
        <v>1847</v>
      </c>
      <c r="H174" s="80" t="s">
        <v>1848</v>
      </c>
      <c r="I174" s="26" t="s">
        <v>69</v>
      </c>
      <c r="J174" s="81" t="s">
        <v>1935</v>
      </c>
      <c r="K174" s="102">
        <v>1</v>
      </c>
      <c r="L174" s="21">
        <v>44599</v>
      </c>
      <c r="M174" s="21">
        <v>44910</v>
      </c>
      <c r="N174" s="102">
        <v>0</v>
      </c>
      <c r="O174" s="100">
        <f t="shared" si="6"/>
        <v>0</v>
      </c>
      <c r="P174" s="107"/>
      <c r="Q174" s="107"/>
      <c r="R174" s="127"/>
      <c r="S174" s="104" t="s">
        <v>2188</v>
      </c>
      <c r="T174" s="104" t="s">
        <v>2188</v>
      </c>
      <c r="U174" s="23" t="s">
        <v>64</v>
      </c>
    </row>
    <row r="175" spans="1:21" s="75" customFormat="1" ht="123.75" customHeight="1" x14ac:dyDescent="0.25">
      <c r="A175" s="103" t="s">
        <v>1980</v>
      </c>
      <c r="B175" s="103" t="s">
        <v>1979</v>
      </c>
      <c r="C175" s="27">
        <v>3</v>
      </c>
      <c r="D175" s="28" t="s">
        <v>1794</v>
      </c>
      <c r="E175" s="28" t="s">
        <v>1797</v>
      </c>
      <c r="F175" s="20" t="s">
        <v>765</v>
      </c>
      <c r="G175" s="78" t="s">
        <v>1849</v>
      </c>
      <c r="H175" s="80" t="s">
        <v>1850</v>
      </c>
      <c r="I175" s="26" t="s">
        <v>69</v>
      </c>
      <c r="J175" s="81" t="s">
        <v>1936</v>
      </c>
      <c r="K175" s="102">
        <v>1</v>
      </c>
      <c r="L175" s="21">
        <v>44599</v>
      </c>
      <c r="M175" s="21">
        <v>44727</v>
      </c>
      <c r="N175" s="102">
        <v>1</v>
      </c>
      <c r="O175" s="100">
        <f t="shared" si="6"/>
        <v>1</v>
      </c>
      <c r="P175" s="108"/>
      <c r="Q175" s="108"/>
      <c r="R175" s="128"/>
      <c r="S175" s="104" t="s">
        <v>2030</v>
      </c>
      <c r="T175" s="104" t="s">
        <v>2031</v>
      </c>
      <c r="U175" s="23" t="s">
        <v>64</v>
      </c>
    </row>
    <row r="176" spans="1:21" s="75" customFormat="1" ht="123.75" customHeight="1" x14ac:dyDescent="0.25">
      <c r="A176" s="103" t="s">
        <v>1980</v>
      </c>
      <c r="B176" s="103" t="s">
        <v>1979</v>
      </c>
      <c r="C176" s="27">
        <v>4</v>
      </c>
      <c r="D176" s="28" t="s">
        <v>1799</v>
      </c>
      <c r="E176" s="28" t="s">
        <v>1798</v>
      </c>
      <c r="F176" s="20" t="s">
        <v>754</v>
      </c>
      <c r="G176" s="78" t="s">
        <v>1851</v>
      </c>
      <c r="H176" s="80" t="s">
        <v>1852</v>
      </c>
      <c r="I176" s="26" t="s">
        <v>69</v>
      </c>
      <c r="J176" s="81" t="s">
        <v>1937</v>
      </c>
      <c r="K176" s="102">
        <v>20</v>
      </c>
      <c r="L176" s="21">
        <v>44593</v>
      </c>
      <c r="M176" s="21">
        <v>44958</v>
      </c>
      <c r="N176" s="102">
        <v>1</v>
      </c>
      <c r="O176" s="100">
        <f t="shared" ref="O176:O201" si="7">+N176/K176</f>
        <v>0.05</v>
      </c>
      <c r="P176" s="106">
        <f>+AVERAGE(O176:O179)</f>
        <v>0.2</v>
      </c>
      <c r="Q176" s="106" t="s">
        <v>63</v>
      </c>
      <c r="R176" s="126"/>
      <c r="S176" s="104" t="s">
        <v>2003</v>
      </c>
      <c r="T176" s="104" t="s">
        <v>2004</v>
      </c>
      <c r="U176" s="23" t="s">
        <v>64</v>
      </c>
    </row>
    <row r="177" spans="1:21" s="75" customFormat="1" ht="123.75" customHeight="1" x14ac:dyDescent="0.25">
      <c r="A177" s="103" t="s">
        <v>1980</v>
      </c>
      <c r="B177" s="103" t="s">
        <v>1979</v>
      </c>
      <c r="C177" s="27">
        <v>4</v>
      </c>
      <c r="D177" s="28" t="s">
        <v>1799</v>
      </c>
      <c r="E177" s="28" t="s">
        <v>1800</v>
      </c>
      <c r="F177" s="20" t="s">
        <v>758</v>
      </c>
      <c r="G177" s="78" t="s">
        <v>1851</v>
      </c>
      <c r="H177" s="80" t="s">
        <v>1853</v>
      </c>
      <c r="I177" s="26" t="s">
        <v>69</v>
      </c>
      <c r="J177" s="81" t="s">
        <v>1938</v>
      </c>
      <c r="K177" s="102">
        <v>10</v>
      </c>
      <c r="L177" s="21">
        <v>44600</v>
      </c>
      <c r="M177" s="21">
        <v>44895</v>
      </c>
      <c r="N177" s="102">
        <v>0</v>
      </c>
      <c r="O177" s="100">
        <f t="shared" si="7"/>
        <v>0</v>
      </c>
      <c r="P177" s="107"/>
      <c r="Q177" s="107"/>
      <c r="R177" s="127"/>
      <c r="S177" s="104" t="s">
        <v>2003</v>
      </c>
      <c r="T177" s="104" t="s">
        <v>2005</v>
      </c>
      <c r="U177" s="23" t="s">
        <v>64</v>
      </c>
    </row>
    <row r="178" spans="1:21" s="75" customFormat="1" ht="123.75" customHeight="1" x14ac:dyDescent="0.25">
      <c r="A178" s="103" t="s">
        <v>1980</v>
      </c>
      <c r="B178" s="103" t="s">
        <v>1979</v>
      </c>
      <c r="C178" s="27">
        <v>4</v>
      </c>
      <c r="D178" s="28" t="s">
        <v>1799</v>
      </c>
      <c r="E178" s="28" t="s">
        <v>1801</v>
      </c>
      <c r="F178" s="20" t="s">
        <v>761</v>
      </c>
      <c r="G178" s="78" t="s">
        <v>1851</v>
      </c>
      <c r="H178" s="80" t="s">
        <v>1854</v>
      </c>
      <c r="I178" s="26" t="s">
        <v>69</v>
      </c>
      <c r="J178" s="81" t="s">
        <v>1939</v>
      </c>
      <c r="K178" s="102">
        <v>12</v>
      </c>
      <c r="L178" s="21">
        <v>44593</v>
      </c>
      <c r="M178" s="21">
        <v>44958</v>
      </c>
      <c r="N178" s="102">
        <v>3</v>
      </c>
      <c r="O178" s="100">
        <f t="shared" si="7"/>
        <v>0.25</v>
      </c>
      <c r="P178" s="107"/>
      <c r="Q178" s="107"/>
      <c r="R178" s="127"/>
      <c r="S178" s="104" t="s">
        <v>2001</v>
      </c>
      <c r="T178" s="104" t="s">
        <v>2002</v>
      </c>
      <c r="U178" s="23" t="s">
        <v>64</v>
      </c>
    </row>
    <row r="179" spans="1:21" s="75" customFormat="1" ht="236.25" customHeight="1" x14ac:dyDescent="0.25">
      <c r="A179" s="103" t="s">
        <v>1980</v>
      </c>
      <c r="B179" s="103" t="s">
        <v>1979</v>
      </c>
      <c r="C179" s="27">
        <v>4</v>
      </c>
      <c r="D179" s="28" t="s">
        <v>1799</v>
      </c>
      <c r="E179" s="28" t="s">
        <v>1801</v>
      </c>
      <c r="F179" s="20" t="s">
        <v>765</v>
      </c>
      <c r="G179" s="78" t="s">
        <v>1855</v>
      </c>
      <c r="H179" s="80" t="s">
        <v>1856</v>
      </c>
      <c r="I179" s="26" t="s">
        <v>69</v>
      </c>
      <c r="J179" s="81" t="s">
        <v>1940</v>
      </c>
      <c r="K179" s="102">
        <v>4</v>
      </c>
      <c r="L179" s="21">
        <v>44593</v>
      </c>
      <c r="M179" s="21">
        <v>44958</v>
      </c>
      <c r="N179" s="102">
        <v>2</v>
      </c>
      <c r="O179" s="100">
        <f t="shared" si="7"/>
        <v>0.5</v>
      </c>
      <c r="P179" s="108"/>
      <c r="Q179" s="108"/>
      <c r="R179" s="128"/>
      <c r="S179" s="104" t="s">
        <v>2027</v>
      </c>
      <c r="T179" s="104" t="s">
        <v>2026</v>
      </c>
      <c r="U179" s="23" t="s">
        <v>64</v>
      </c>
    </row>
    <row r="180" spans="1:21" s="75" customFormat="1" ht="123.75" customHeight="1" x14ac:dyDescent="0.25">
      <c r="A180" s="103" t="s">
        <v>1980</v>
      </c>
      <c r="B180" s="103" t="s">
        <v>1979</v>
      </c>
      <c r="C180" s="27">
        <v>5</v>
      </c>
      <c r="D180" s="28" t="s">
        <v>1802</v>
      </c>
      <c r="E180" s="28" t="s">
        <v>1803</v>
      </c>
      <c r="F180" s="20" t="s">
        <v>175</v>
      </c>
      <c r="G180" s="78" t="s">
        <v>1857</v>
      </c>
      <c r="H180" s="80" t="s">
        <v>1858</v>
      </c>
      <c r="I180" s="26" t="s">
        <v>69</v>
      </c>
      <c r="J180" s="81" t="s">
        <v>1941</v>
      </c>
      <c r="K180" s="102">
        <v>22</v>
      </c>
      <c r="L180" s="21">
        <v>44593</v>
      </c>
      <c r="M180" s="21">
        <v>44958</v>
      </c>
      <c r="N180" s="102">
        <v>0</v>
      </c>
      <c r="O180" s="100">
        <f t="shared" si="7"/>
        <v>0</v>
      </c>
      <c r="P180" s="106">
        <v>0</v>
      </c>
      <c r="Q180" s="106" t="s">
        <v>63</v>
      </c>
      <c r="R180" s="126"/>
      <c r="S180" s="104" t="s">
        <v>2188</v>
      </c>
      <c r="T180" s="104" t="s">
        <v>2188</v>
      </c>
      <c r="U180" s="23" t="s">
        <v>64</v>
      </c>
    </row>
    <row r="181" spans="1:21" s="75" customFormat="1" ht="123.75" customHeight="1" x14ac:dyDescent="0.25">
      <c r="A181" s="103" t="s">
        <v>1980</v>
      </c>
      <c r="B181" s="103" t="s">
        <v>1979</v>
      </c>
      <c r="C181" s="27">
        <v>5</v>
      </c>
      <c r="D181" s="28" t="s">
        <v>1802</v>
      </c>
      <c r="E181" s="28" t="s">
        <v>1803</v>
      </c>
      <c r="F181" s="20" t="s">
        <v>48</v>
      </c>
      <c r="G181" s="78" t="s">
        <v>1859</v>
      </c>
      <c r="H181" s="80" t="s">
        <v>1860</v>
      </c>
      <c r="I181" s="26" t="s">
        <v>69</v>
      </c>
      <c r="J181" s="81" t="s">
        <v>1942</v>
      </c>
      <c r="K181" s="102">
        <v>3</v>
      </c>
      <c r="L181" s="21">
        <v>44743</v>
      </c>
      <c r="M181" s="21">
        <v>45261</v>
      </c>
      <c r="N181" s="102">
        <v>0</v>
      </c>
      <c r="O181" s="100">
        <f t="shared" si="7"/>
        <v>0</v>
      </c>
      <c r="P181" s="107"/>
      <c r="Q181" s="107"/>
      <c r="R181" s="127"/>
      <c r="S181" s="104" t="s">
        <v>2188</v>
      </c>
      <c r="T181" s="104" t="s">
        <v>2188</v>
      </c>
      <c r="U181" s="23" t="s">
        <v>64</v>
      </c>
    </row>
    <row r="182" spans="1:21" s="75" customFormat="1" ht="236.25" customHeight="1" x14ac:dyDescent="0.25">
      <c r="A182" s="103" t="s">
        <v>1980</v>
      </c>
      <c r="B182" s="103" t="s">
        <v>1979</v>
      </c>
      <c r="C182" s="27">
        <v>5</v>
      </c>
      <c r="D182" s="28" t="s">
        <v>1802</v>
      </c>
      <c r="E182" s="28" t="s">
        <v>1803</v>
      </c>
      <c r="F182" s="20" t="s">
        <v>52</v>
      </c>
      <c r="G182" s="78" t="s">
        <v>1861</v>
      </c>
      <c r="H182" s="80" t="s">
        <v>1862</v>
      </c>
      <c r="I182" s="26" t="s">
        <v>69</v>
      </c>
      <c r="J182" s="81" t="s">
        <v>1940</v>
      </c>
      <c r="K182" s="102">
        <v>12</v>
      </c>
      <c r="L182" s="21">
        <v>44593</v>
      </c>
      <c r="M182" s="21">
        <v>44958</v>
      </c>
      <c r="N182" s="102">
        <v>5</v>
      </c>
      <c r="O182" s="100">
        <f t="shared" si="7"/>
        <v>0.41666666666666669</v>
      </c>
      <c r="P182" s="108"/>
      <c r="Q182" s="108"/>
      <c r="R182" s="128"/>
      <c r="S182" s="104" t="s">
        <v>2028</v>
      </c>
      <c r="T182" s="104" t="s">
        <v>2029</v>
      </c>
      <c r="U182" s="23" t="s">
        <v>64</v>
      </c>
    </row>
    <row r="183" spans="1:21" s="75" customFormat="1" ht="123.75" customHeight="1" x14ac:dyDescent="0.25">
      <c r="A183" s="103" t="s">
        <v>1980</v>
      </c>
      <c r="B183" s="103" t="s">
        <v>1979</v>
      </c>
      <c r="C183" s="27">
        <v>6</v>
      </c>
      <c r="D183" s="28" t="s">
        <v>1804</v>
      </c>
      <c r="E183" s="28" t="s">
        <v>1805</v>
      </c>
      <c r="F183" s="20" t="s">
        <v>59</v>
      </c>
      <c r="G183" s="78" t="s">
        <v>1863</v>
      </c>
      <c r="H183" s="80" t="s">
        <v>1864</v>
      </c>
      <c r="I183" s="26" t="s">
        <v>537</v>
      </c>
      <c r="J183" s="81" t="s">
        <v>1943</v>
      </c>
      <c r="K183" s="102">
        <v>1</v>
      </c>
      <c r="L183" s="21">
        <v>44651</v>
      </c>
      <c r="M183" s="21">
        <v>44742</v>
      </c>
      <c r="N183" s="102">
        <v>1</v>
      </c>
      <c r="O183" s="100">
        <f t="shared" si="7"/>
        <v>1</v>
      </c>
      <c r="P183" s="106">
        <f>+AVERAGE(O183:O184)</f>
        <v>0.5</v>
      </c>
      <c r="Q183" s="106" t="s">
        <v>63</v>
      </c>
      <c r="R183" s="126"/>
      <c r="S183" s="104" t="s">
        <v>2032</v>
      </c>
      <c r="T183" s="104" t="s">
        <v>2033</v>
      </c>
      <c r="U183" s="23" t="s">
        <v>64</v>
      </c>
    </row>
    <row r="184" spans="1:21" s="75" customFormat="1" ht="123.75" customHeight="1" x14ac:dyDescent="0.25">
      <c r="A184" s="103" t="s">
        <v>1980</v>
      </c>
      <c r="B184" s="103" t="s">
        <v>1979</v>
      </c>
      <c r="C184" s="27">
        <v>6</v>
      </c>
      <c r="D184" s="28" t="s">
        <v>1804</v>
      </c>
      <c r="E184" s="28" t="s">
        <v>1805</v>
      </c>
      <c r="F184" s="20" t="s">
        <v>66</v>
      </c>
      <c r="G184" s="78" t="s">
        <v>1865</v>
      </c>
      <c r="H184" s="80" t="s">
        <v>1866</v>
      </c>
      <c r="I184" s="26" t="s">
        <v>537</v>
      </c>
      <c r="J184" s="81" t="s">
        <v>1944</v>
      </c>
      <c r="K184" s="102">
        <v>4</v>
      </c>
      <c r="L184" s="21">
        <v>44562</v>
      </c>
      <c r="M184" s="21">
        <v>44957</v>
      </c>
      <c r="N184" s="102">
        <v>0</v>
      </c>
      <c r="O184" s="100">
        <f t="shared" si="7"/>
        <v>0</v>
      </c>
      <c r="P184" s="108"/>
      <c r="Q184" s="108"/>
      <c r="R184" s="128"/>
      <c r="S184" s="104" t="s">
        <v>2188</v>
      </c>
      <c r="T184" s="104" t="s">
        <v>2188</v>
      </c>
      <c r="U184" s="23" t="s">
        <v>64</v>
      </c>
    </row>
    <row r="185" spans="1:21" s="75" customFormat="1" ht="123.75" customHeight="1" x14ac:dyDescent="0.25">
      <c r="A185" s="103" t="s">
        <v>1980</v>
      </c>
      <c r="B185" s="103" t="s">
        <v>1979</v>
      </c>
      <c r="C185" s="27">
        <v>7</v>
      </c>
      <c r="D185" s="28" t="s">
        <v>1806</v>
      </c>
      <c r="E185" s="28" t="s">
        <v>1807</v>
      </c>
      <c r="F185" s="20" t="s">
        <v>458</v>
      </c>
      <c r="G185" s="78" t="s">
        <v>1863</v>
      </c>
      <c r="H185" s="80" t="s">
        <v>1864</v>
      </c>
      <c r="I185" s="26" t="s">
        <v>537</v>
      </c>
      <c r="J185" s="81" t="s">
        <v>1943</v>
      </c>
      <c r="K185" s="102">
        <v>1</v>
      </c>
      <c r="L185" s="21">
        <v>44651</v>
      </c>
      <c r="M185" s="21">
        <v>44926</v>
      </c>
      <c r="N185" s="102">
        <v>0</v>
      </c>
      <c r="O185" s="100">
        <f t="shared" si="7"/>
        <v>0</v>
      </c>
      <c r="P185" s="106">
        <f>+AVERAGE(O185:O189)</f>
        <v>0</v>
      </c>
      <c r="Q185" s="106" t="s">
        <v>63</v>
      </c>
      <c r="R185" s="126"/>
      <c r="S185" s="104" t="s">
        <v>2188</v>
      </c>
      <c r="T185" s="104" t="s">
        <v>2188</v>
      </c>
      <c r="U185" s="23" t="s">
        <v>64</v>
      </c>
    </row>
    <row r="186" spans="1:21" s="75" customFormat="1" ht="123.75" customHeight="1" x14ac:dyDescent="0.25">
      <c r="A186" s="103" t="s">
        <v>1980</v>
      </c>
      <c r="B186" s="103" t="s">
        <v>1979</v>
      </c>
      <c r="C186" s="27">
        <v>7</v>
      </c>
      <c r="D186" s="28" t="s">
        <v>1806</v>
      </c>
      <c r="E186" s="28" t="s">
        <v>1807</v>
      </c>
      <c r="F186" s="20" t="s">
        <v>514</v>
      </c>
      <c r="G186" s="78" t="s">
        <v>1867</v>
      </c>
      <c r="H186" s="80" t="s">
        <v>1868</v>
      </c>
      <c r="I186" s="26" t="s">
        <v>537</v>
      </c>
      <c r="J186" s="81" t="s">
        <v>1945</v>
      </c>
      <c r="K186" s="102">
        <v>2</v>
      </c>
      <c r="L186" s="21">
        <v>44621</v>
      </c>
      <c r="M186" s="21">
        <v>44957</v>
      </c>
      <c r="N186" s="102">
        <v>0</v>
      </c>
      <c r="O186" s="100">
        <f t="shared" si="7"/>
        <v>0</v>
      </c>
      <c r="P186" s="107"/>
      <c r="Q186" s="107"/>
      <c r="R186" s="127"/>
      <c r="S186" s="104" t="s">
        <v>2188</v>
      </c>
      <c r="T186" s="104" t="s">
        <v>2188</v>
      </c>
      <c r="U186" s="23" t="s">
        <v>64</v>
      </c>
    </row>
    <row r="187" spans="1:21" s="75" customFormat="1" ht="123.75" customHeight="1" x14ac:dyDescent="0.25">
      <c r="A187" s="103" t="s">
        <v>1980</v>
      </c>
      <c r="B187" s="103" t="s">
        <v>1979</v>
      </c>
      <c r="C187" s="27">
        <v>7</v>
      </c>
      <c r="D187" s="28" t="s">
        <v>1806</v>
      </c>
      <c r="E187" s="28" t="s">
        <v>1807</v>
      </c>
      <c r="F187" s="20" t="s">
        <v>519</v>
      </c>
      <c r="G187" s="78" t="s">
        <v>1869</v>
      </c>
      <c r="H187" s="80" t="s">
        <v>1870</v>
      </c>
      <c r="I187" s="26" t="s">
        <v>537</v>
      </c>
      <c r="J187" s="81" t="s">
        <v>1944</v>
      </c>
      <c r="K187" s="102">
        <v>4</v>
      </c>
      <c r="L187" s="21">
        <v>44562</v>
      </c>
      <c r="M187" s="21">
        <v>44957</v>
      </c>
      <c r="N187" s="102">
        <v>0</v>
      </c>
      <c r="O187" s="100">
        <f t="shared" si="7"/>
        <v>0</v>
      </c>
      <c r="P187" s="107"/>
      <c r="Q187" s="107"/>
      <c r="R187" s="127"/>
      <c r="S187" s="104" t="s">
        <v>2188</v>
      </c>
      <c r="T187" s="104" t="s">
        <v>2188</v>
      </c>
      <c r="U187" s="23" t="s">
        <v>64</v>
      </c>
    </row>
    <row r="188" spans="1:21" s="75" customFormat="1" ht="123.75" customHeight="1" x14ac:dyDescent="0.25">
      <c r="A188" s="103" t="s">
        <v>1980</v>
      </c>
      <c r="B188" s="103" t="s">
        <v>1979</v>
      </c>
      <c r="C188" s="27">
        <v>7</v>
      </c>
      <c r="D188" s="28" t="s">
        <v>1806</v>
      </c>
      <c r="E188" s="28" t="s">
        <v>1807</v>
      </c>
      <c r="F188" s="20" t="s">
        <v>523</v>
      </c>
      <c r="G188" s="78" t="s">
        <v>1871</v>
      </c>
      <c r="H188" s="80" t="s">
        <v>1872</v>
      </c>
      <c r="I188" s="26" t="s">
        <v>537</v>
      </c>
      <c r="J188" s="81" t="s">
        <v>1946</v>
      </c>
      <c r="K188" s="102">
        <v>4</v>
      </c>
      <c r="L188" s="21">
        <v>44562</v>
      </c>
      <c r="M188" s="21">
        <v>44957</v>
      </c>
      <c r="N188" s="102">
        <v>0</v>
      </c>
      <c r="O188" s="100">
        <f t="shared" si="7"/>
        <v>0</v>
      </c>
      <c r="P188" s="107"/>
      <c r="Q188" s="107"/>
      <c r="R188" s="127"/>
      <c r="S188" s="104" t="s">
        <v>2188</v>
      </c>
      <c r="T188" s="104" t="s">
        <v>2188</v>
      </c>
      <c r="U188" s="23" t="s">
        <v>64</v>
      </c>
    </row>
    <row r="189" spans="1:21" s="75" customFormat="1" ht="123.75" customHeight="1" x14ac:dyDescent="0.25">
      <c r="A189" s="103" t="s">
        <v>1980</v>
      </c>
      <c r="B189" s="103" t="s">
        <v>1979</v>
      </c>
      <c r="C189" s="27">
        <v>7</v>
      </c>
      <c r="D189" s="28" t="s">
        <v>1806</v>
      </c>
      <c r="E189" s="28" t="s">
        <v>1807</v>
      </c>
      <c r="F189" s="20" t="s">
        <v>528</v>
      </c>
      <c r="G189" s="78" t="s">
        <v>1873</v>
      </c>
      <c r="H189" s="80" t="s">
        <v>1874</v>
      </c>
      <c r="I189" s="26" t="s">
        <v>69</v>
      </c>
      <c r="J189" s="81" t="s">
        <v>1947</v>
      </c>
      <c r="K189" s="102">
        <v>4</v>
      </c>
      <c r="L189" s="21">
        <v>44651</v>
      </c>
      <c r="M189" s="21">
        <v>44957</v>
      </c>
      <c r="N189" s="102">
        <v>0</v>
      </c>
      <c r="O189" s="100">
        <f t="shared" si="7"/>
        <v>0</v>
      </c>
      <c r="P189" s="108"/>
      <c r="Q189" s="108"/>
      <c r="R189" s="128"/>
      <c r="S189" s="104" t="s">
        <v>2188</v>
      </c>
      <c r="T189" s="104" t="s">
        <v>2188</v>
      </c>
      <c r="U189" s="23" t="s">
        <v>64</v>
      </c>
    </row>
    <row r="190" spans="1:21" s="75" customFormat="1" ht="123.75" customHeight="1" x14ac:dyDescent="0.25">
      <c r="A190" s="103" t="s">
        <v>1980</v>
      </c>
      <c r="B190" s="103" t="s">
        <v>1979</v>
      </c>
      <c r="C190" s="27">
        <v>8</v>
      </c>
      <c r="D190" s="28" t="s">
        <v>1808</v>
      </c>
      <c r="E190" s="28" t="s">
        <v>1809</v>
      </c>
      <c r="F190" s="20" t="s">
        <v>639</v>
      </c>
      <c r="G190" s="78" t="s">
        <v>1875</v>
      </c>
      <c r="H190" s="80" t="s">
        <v>1876</v>
      </c>
      <c r="I190" s="26" t="s">
        <v>69</v>
      </c>
      <c r="J190" s="81" t="s">
        <v>1948</v>
      </c>
      <c r="K190" s="102">
        <v>27</v>
      </c>
      <c r="L190" s="21">
        <v>44600</v>
      </c>
      <c r="M190" s="21">
        <v>44620</v>
      </c>
      <c r="N190" s="102">
        <v>27</v>
      </c>
      <c r="O190" s="100">
        <f>+N190/K190</f>
        <v>1</v>
      </c>
      <c r="P190" s="106">
        <f>+AVERAGE(O190:O195)</f>
        <v>0.33333333333333331</v>
      </c>
      <c r="Q190" s="106" t="s">
        <v>63</v>
      </c>
      <c r="R190" s="126"/>
      <c r="S190" s="104" t="s">
        <v>1996</v>
      </c>
      <c r="T190" s="104" t="s">
        <v>1997</v>
      </c>
      <c r="U190" s="23" t="s">
        <v>64</v>
      </c>
    </row>
    <row r="191" spans="1:21" s="75" customFormat="1" ht="123.75" customHeight="1" x14ac:dyDescent="0.25">
      <c r="A191" s="103" t="s">
        <v>1980</v>
      </c>
      <c r="B191" s="103" t="s">
        <v>1979</v>
      </c>
      <c r="C191" s="27">
        <v>8</v>
      </c>
      <c r="D191" s="28" t="s">
        <v>1808</v>
      </c>
      <c r="E191" s="28" t="s">
        <v>1810</v>
      </c>
      <c r="F191" s="20" t="s">
        <v>643</v>
      </c>
      <c r="G191" s="78" t="s">
        <v>1875</v>
      </c>
      <c r="H191" s="80" t="s">
        <v>1877</v>
      </c>
      <c r="I191" s="26" t="s">
        <v>69</v>
      </c>
      <c r="J191" s="81" t="s">
        <v>1949</v>
      </c>
      <c r="K191" s="102">
        <v>1</v>
      </c>
      <c r="L191" s="21">
        <v>44600</v>
      </c>
      <c r="M191" s="21">
        <v>44630</v>
      </c>
      <c r="N191" s="102">
        <v>1</v>
      </c>
      <c r="O191" s="100">
        <f t="shared" si="7"/>
        <v>1</v>
      </c>
      <c r="P191" s="107"/>
      <c r="Q191" s="107"/>
      <c r="R191" s="127"/>
      <c r="S191" s="104" t="s">
        <v>1995</v>
      </c>
      <c r="T191" s="104" t="s">
        <v>1998</v>
      </c>
      <c r="U191" s="23" t="s">
        <v>64</v>
      </c>
    </row>
    <row r="192" spans="1:21" s="75" customFormat="1" ht="123.75" customHeight="1" x14ac:dyDescent="0.25">
      <c r="A192" s="103" t="s">
        <v>1980</v>
      </c>
      <c r="B192" s="103" t="s">
        <v>1979</v>
      </c>
      <c r="C192" s="27">
        <v>8</v>
      </c>
      <c r="D192" s="28" t="s">
        <v>1808</v>
      </c>
      <c r="E192" s="28" t="s">
        <v>1810</v>
      </c>
      <c r="F192" s="20" t="s">
        <v>647</v>
      </c>
      <c r="G192" s="78" t="s">
        <v>1875</v>
      </c>
      <c r="H192" s="80" t="s">
        <v>1878</v>
      </c>
      <c r="I192" s="26" t="s">
        <v>1978</v>
      </c>
      <c r="J192" s="81" t="s">
        <v>1950</v>
      </c>
      <c r="K192" s="102">
        <v>1</v>
      </c>
      <c r="L192" s="21">
        <v>44621</v>
      </c>
      <c r="M192" s="21">
        <v>44727</v>
      </c>
      <c r="N192" s="102">
        <v>0</v>
      </c>
      <c r="O192" s="100">
        <f t="shared" si="7"/>
        <v>0</v>
      </c>
      <c r="P192" s="107"/>
      <c r="Q192" s="107"/>
      <c r="R192" s="127"/>
      <c r="S192" s="104" t="s">
        <v>2189</v>
      </c>
      <c r="T192" s="104" t="s">
        <v>2190</v>
      </c>
      <c r="U192" s="104" t="s">
        <v>2017</v>
      </c>
    </row>
    <row r="193" spans="1:21" s="75" customFormat="1" ht="123.75" customHeight="1" x14ac:dyDescent="0.25">
      <c r="A193" s="103" t="s">
        <v>1980</v>
      </c>
      <c r="B193" s="103" t="s">
        <v>1979</v>
      </c>
      <c r="C193" s="27">
        <v>8</v>
      </c>
      <c r="D193" s="28" t="s">
        <v>1808</v>
      </c>
      <c r="E193" s="28" t="s">
        <v>1810</v>
      </c>
      <c r="F193" s="20" t="s">
        <v>650</v>
      </c>
      <c r="G193" s="78" t="s">
        <v>1875</v>
      </c>
      <c r="H193" s="80" t="s">
        <v>1879</v>
      </c>
      <c r="I193" s="26" t="s">
        <v>1978</v>
      </c>
      <c r="J193" s="81" t="s">
        <v>1951</v>
      </c>
      <c r="K193" s="102">
        <v>1</v>
      </c>
      <c r="L193" s="21">
        <v>44652</v>
      </c>
      <c r="M193" s="21">
        <v>44849</v>
      </c>
      <c r="N193" s="102">
        <v>0</v>
      </c>
      <c r="O193" s="100">
        <f t="shared" si="7"/>
        <v>0</v>
      </c>
      <c r="P193" s="107"/>
      <c r="Q193" s="107"/>
      <c r="R193" s="127"/>
      <c r="S193" s="104" t="s">
        <v>2188</v>
      </c>
      <c r="T193" s="104" t="s">
        <v>2188</v>
      </c>
      <c r="U193" s="23" t="s">
        <v>64</v>
      </c>
    </row>
    <row r="194" spans="1:21" s="75" customFormat="1" ht="123.75" customHeight="1" x14ac:dyDescent="0.25">
      <c r="A194" s="103" t="s">
        <v>1980</v>
      </c>
      <c r="B194" s="103" t="s">
        <v>1979</v>
      </c>
      <c r="C194" s="27">
        <v>8</v>
      </c>
      <c r="D194" s="28" t="s">
        <v>1811</v>
      </c>
      <c r="E194" s="28" t="s">
        <v>1812</v>
      </c>
      <c r="F194" s="20" t="s">
        <v>654</v>
      </c>
      <c r="G194" s="78" t="s">
        <v>1880</v>
      </c>
      <c r="H194" s="80" t="s">
        <v>1881</v>
      </c>
      <c r="I194" s="26" t="s">
        <v>69</v>
      </c>
      <c r="J194" s="81" t="s">
        <v>1952</v>
      </c>
      <c r="K194" s="102">
        <v>11</v>
      </c>
      <c r="L194" s="21">
        <v>44621</v>
      </c>
      <c r="M194" s="21">
        <v>44895</v>
      </c>
      <c r="N194" s="102">
        <v>0</v>
      </c>
      <c r="O194" s="100">
        <f t="shared" si="7"/>
        <v>0</v>
      </c>
      <c r="P194" s="107"/>
      <c r="Q194" s="107"/>
      <c r="R194" s="127"/>
      <c r="S194" s="104" t="s">
        <v>2188</v>
      </c>
      <c r="T194" s="104" t="s">
        <v>2188</v>
      </c>
      <c r="U194" s="23" t="s">
        <v>64</v>
      </c>
    </row>
    <row r="195" spans="1:21" s="75" customFormat="1" ht="123.75" customHeight="1" x14ac:dyDescent="0.25">
      <c r="A195" s="103" t="s">
        <v>1980</v>
      </c>
      <c r="B195" s="103" t="s">
        <v>1979</v>
      </c>
      <c r="C195" s="27">
        <v>8</v>
      </c>
      <c r="D195" s="28" t="s">
        <v>1811</v>
      </c>
      <c r="E195" s="28" t="s">
        <v>1812</v>
      </c>
      <c r="F195" s="20" t="s">
        <v>658</v>
      </c>
      <c r="G195" s="78" t="s">
        <v>1880</v>
      </c>
      <c r="H195" s="80" t="s">
        <v>1882</v>
      </c>
      <c r="I195" s="26" t="s">
        <v>69</v>
      </c>
      <c r="J195" s="81" t="s">
        <v>1953</v>
      </c>
      <c r="K195" s="102">
        <v>40</v>
      </c>
      <c r="L195" s="21">
        <v>44621</v>
      </c>
      <c r="M195" s="21">
        <v>44910</v>
      </c>
      <c r="N195" s="102">
        <v>0</v>
      </c>
      <c r="O195" s="100">
        <f t="shared" si="7"/>
        <v>0</v>
      </c>
      <c r="P195" s="108"/>
      <c r="Q195" s="108"/>
      <c r="R195" s="128"/>
      <c r="S195" s="104" t="s">
        <v>2188</v>
      </c>
      <c r="T195" s="104" t="s">
        <v>2188</v>
      </c>
      <c r="U195" s="23" t="s">
        <v>64</v>
      </c>
    </row>
    <row r="196" spans="1:21" s="75" customFormat="1" ht="123.75" customHeight="1" x14ac:dyDescent="0.25">
      <c r="A196" s="103" t="s">
        <v>1980</v>
      </c>
      <c r="B196" s="103" t="s">
        <v>1979</v>
      </c>
      <c r="C196" s="27">
        <v>9</v>
      </c>
      <c r="D196" s="28" t="s">
        <v>1813</v>
      </c>
      <c r="E196" s="28" t="s">
        <v>1814</v>
      </c>
      <c r="F196" s="20" t="s">
        <v>175</v>
      </c>
      <c r="G196" s="78" t="s">
        <v>1883</v>
      </c>
      <c r="H196" s="80" t="s">
        <v>1884</v>
      </c>
      <c r="I196" s="26" t="s">
        <v>69</v>
      </c>
      <c r="J196" s="81" t="s">
        <v>1954</v>
      </c>
      <c r="K196" s="102">
        <v>1</v>
      </c>
      <c r="L196" s="21">
        <v>44607</v>
      </c>
      <c r="M196" s="21">
        <v>44757</v>
      </c>
      <c r="N196" s="102">
        <v>0</v>
      </c>
      <c r="O196" s="100">
        <f t="shared" si="7"/>
        <v>0</v>
      </c>
      <c r="P196" s="106">
        <f>+AVERAGE(O196:O198)</f>
        <v>0</v>
      </c>
      <c r="Q196" s="106" t="s">
        <v>63</v>
      </c>
      <c r="R196" s="126"/>
      <c r="S196" s="104" t="s">
        <v>2188</v>
      </c>
      <c r="T196" s="104" t="s">
        <v>2188</v>
      </c>
      <c r="U196" s="23" t="s">
        <v>64</v>
      </c>
    </row>
    <row r="197" spans="1:21" s="75" customFormat="1" ht="123.75" customHeight="1" x14ac:dyDescent="0.25">
      <c r="A197" s="103" t="s">
        <v>1980</v>
      </c>
      <c r="B197" s="103" t="s">
        <v>1979</v>
      </c>
      <c r="C197" s="27">
        <v>9</v>
      </c>
      <c r="D197" s="28" t="s">
        <v>1813</v>
      </c>
      <c r="E197" s="28" t="s">
        <v>1814</v>
      </c>
      <c r="F197" s="20" t="s">
        <v>48</v>
      </c>
      <c r="G197" s="78" t="s">
        <v>1885</v>
      </c>
      <c r="H197" s="80" t="s">
        <v>1886</v>
      </c>
      <c r="I197" s="26" t="s">
        <v>69</v>
      </c>
      <c r="J197" s="81" t="s">
        <v>1955</v>
      </c>
      <c r="K197" s="102">
        <v>2</v>
      </c>
      <c r="L197" s="21">
        <v>44758</v>
      </c>
      <c r="M197" s="21">
        <v>44864</v>
      </c>
      <c r="N197" s="102">
        <v>0</v>
      </c>
      <c r="O197" s="100">
        <f t="shared" si="7"/>
        <v>0</v>
      </c>
      <c r="P197" s="107"/>
      <c r="Q197" s="107"/>
      <c r="R197" s="127"/>
      <c r="S197" s="104" t="s">
        <v>2188</v>
      </c>
      <c r="T197" s="104" t="s">
        <v>2188</v>
      </c>
      <c r="U197" s="23" t="s">
        <v>64</v>
      </c>
    </row>
    <row r="198" spans="1:21" s="75" customFormat="1" ht="123.75" customHeight="1" x14ac:dyDescent="0.25">
      <c r="A198" s="103" t="s">
        <v>1980</v>
      </c>
      <c r="B198" s="103" t="s">
        <v>1979</v>
      </c>
      <c r="C198" s="27">
        <v>9</v>
      </c>
      <c r="D198" s="28" t="s">
        <v>1813</v>
      </c>
      <c r="E198" s="28" t="s">
        <v>1814</v>
      </c>
      <c r="F198" s="20" t="s">
        <v>52</v>
      </c>
      <c r="G198" s="78" t="s">
        <v>1887</v>
      </c>
      <c r="H198" s="80" t="s">
        <v>1888</v>
      </c>
      <c r="I198" s="26" t="s">
        <v>69</v>
      </c>
      <c r="J198" s="81" t="s">
        <v>1956</v>
      </c>
      <c r="K198" s="102">
        <v>4</v>
      </c>
      <c r="L198" s="21">
        <v>44835</v>
      </c>
      <c r="M198" s="21">
        <v>45229</v>
      </c>
      <c r="N198" s="102">
        <v>0</v>
      </c>
      <c r="O198" s="100">
        <f t="shared" si="7"/>
        <v>0</v>
      </c>
      <c r="P198" s="108"/>
      <c r="Q198" s="108"/>
      <c r="R198" s="128"/>
      <c r="S198" s="104" t="s">
        <v>2188</v>
      </c>
      <c r="T198" s="104" t="s">
        <v>2188</v>
      </c>
      <c r="U198" s="23" t="s">
        <v>64</v>
      </c>
    </row>
    <row r="199" spans="1:21" s="75" customFormat="1" ht="163.5" customHeight="1" x14ac:dyDescent="0.25">
      <c r="A199" s="103" t="s">
        <v>1980</v>
      </c>
      <c r="B199" s="103" t="s">
        <v>1979</v>
      </c>
      <c r="C199" s="27">
        <v>10</v>
      </c>
      <c r="D199" s="28" t="s">
        <v>1815</v>
      </c>
      <c r="E199" s="28" t="s">
        <v>1816</v>
      </c>
      <c r="F199" s="20" t="s">
        <v>175</v>
      </c>
      <c r="G199" s="78" t="s">
        <v>1889</v>
      </c>
      <c r="H199" s="80" t="s">
        <v>1890</v>
      </c>
      <c r="I199" s="26" t="s">
        <v>537</v>
      </c>
      <c r="J199" s="81" t="s">
        <v>1957</v>
      </c>
      <c r="K199" s="102">
        <v>22</v>
      </c>
      <c r="L199" s="21">
        <v>44602</v>
      </c>
      <c r="M199" s="21">
        <v>44630</v>
      </c>
      <c r="N199" s="102">
        <v>22</v>
      </c>
      <c r="O199" s="100">
        <f t="shared" si="7"/>
        <v>1</v>
      </c>
      <c r="P199" s="106">
        <f>+AVERAGE(O199:O201)</f>
        <v>0.33333333333333331</v>
      </c>
      <c r="Q199" s="106" t="s">
        <v>63</v>
      </c>
      <c r="R199" s="126"/>
      <c r="S199" s="104" t="s">
        <v>2187</v>
      </c>
      <c r="T199" s="104" t="s">
        <v>2186</v>
      </c>
      <c r="U199" s="23" t="s">
        <v>64</v>
      </c>
    </row>
    <row r="200" spans="1:21" s="75" customFormat="1" ht="123.75" customHeight="1" x14ac:dyDescent="0.25">
      <c r="A200" s="103" t="s">
        <v>1980</v>
      </c>
      <c r="B200" s="103" t="s">
        <v>1979</v>
      </c>
      <c r="C200" s="27">
        <v>10</v>
      </c>
      <c r="D200" s="28" t="s">
        <v>1815</v>
      </c>
      <c r="E200" s="28" t="s">
        <v>1817</v>
      </c>
      <c r="F200" s="20" t="s">
        <v>48</v>
      </c>
      <c r="G200" s="78" t="s">
        <v>1891</v>
      </c>
      <c r="H200" s="80" t="s">
        <v>1892</v>
      </c>
      <c r="I200" s="26" t="s">
        <v>537</v>
      </c>
      <c r="J200" s="81" t="s">
        <v>1958</v>
      </c>
      <c r="K200" s="102">
        <v>1</v>
      </c>
      <c r="L200" s="21">
        <v>44602</v>
      </c>
      <c r="M200" s="21">
        <v>44773</v>
      </c>
      <c r="N200" s="102">
        <v>0</v>
      </c>
      <c r="O200" s="100">
        <f t="shared" si="7"/>
        <v>0</v>
      </c>
      <c r="P200" s="107"/>
      <c r="Q200" s="107"/>
      <c r="R200" s="127"/>
      <c r="S200" s="104" t="s">
        <v>2188</v>
      </c>
      <c r="T200" s="104" t="s">
        <v>2188</v>
      </c>
      <c r="U200" s="23" t="s">
        <v>64</v>
      </c>
    </row>
    <row r="201" spans="1:21" s="75" customFormat="1" ht="123.75" customHeight="1" x14ac:dyDescent="0.25">
      <c r="A201" s="103" t="s">
        <v>1980</v>
      </c>
      <c r="B201" s="103" t="s">
        <v>1979</v>
      </c>
      <c r="C201" s="27">
        <v>10</v>
      </c>
      <c r="D201" s="28" t="s">
        <v>1815</v>
      </c>
      <c r="E201" s="28" t="s">
        <v>1817</v>
      </c>
      <c r="F201" s="20" t="s">
        <v>52</v>
      </c>
      <c r="G201" s="78" t="s">
        <v>1893</v>
      </c>
      <c r="H201" s="80" t="s">
        <v>1894</v>
      </c>
      <c r="I201" s="26" t="s">
        <v>537</v>
      </c>
      <c r="J201" s="81" t="s">
        <v>1959</v>
      </c>
      <c r="K201" s="102">
        <v>1</v>
      </c>
      <c r="L201" s="21">
        <v>44621</v>
      </c>
      <c r="M201" s="21">
        <v>44803</v>
      </c>
      <c r="N201" s="102">
        <v>0</v>
      </c>
      <c r="O201" s="100">
        <f t="shared" si="7"/>
        <v>0</v>
      </c>
      <c r="P201" s="108"/>
      <c r="Q201" s="108"/>
      <c r="R201" s="128"/>
      <c r="S201" s="104" t="s">
        <v>2188</v>
      </c>
      <c r="T201" s="104" t="s">
        <v>2188</v>
      </c>
      <c r="U201" s="23" t="s">
        <v>64</v>
      </c>
    </row>
    <row r="202" spans="1:21" s="75" customFormat="1" ht="123.75" customHeight="1" x14ac:dyDescent="0.25">
      <c r="A202" s="103" t="s">
        <v>1980</v>
      </c>
      <c r="B202" s="103" t="s">
        <v>1979</v>
      </c>
      <c r="C202" s="27">
        <v>11</v>
      </c>
      <c r="D202" s="28" t="s">
        <v>1818</v>
      </c>
      <c r="E202" s="28" t="s">
        <v>1819</v>
      </c>
      <c r="F202" s="20" t="s">
        <v>175</v>
      </c>
      <c r="G202" s="78" t="s">
        <v>1895</v>
      </c>
      <c r="H202" s="80" t="s">
        <v>1896</v>
      </c>
      <c r="I202" s="26" t="s">
        <v>69</v>
      </c>
      <c r="J202" s="81" t="s">
        <v>1960</v>
      </c>
      <c r="K202" s="102">
        <v>2</v>
      </c>
      <c r="L202" s="21">
        <v>44593</v>
      </c>
      <c r="M202" s="21">
        <v>44895</v>
      </c>
      <c r="N202" s="102">
        <v>0</v>
      </c>
      <c r="O202" s="100">
        <f>+N202/K202</f>
        <v>0</v>
      </c>
      <c r="P202" s="106">
        <f>+AVERAGE(O202:O204)</f>
        <v>0</v>
      </c>
      <c r="Q202" s="106" t="s">
        <v>63</v>
      </c>
      <c r="R202" s="126"/>
      <c r="S202" s="104" t="s">
        <v>2188</v>
      </c>
      <c r="T202" s="104" t="s">
        <v>2188</v>
      </c>
      <c r="U202" s="23" t="s">
        <v>64</v>
      </c>
    </row>
    <row r="203" spans="1:21" s="75" customFormat="1" ht="123.75" customHeight="1" x14ac:dyDescent="0.25">
      <c r="A203" s="103" t="s">
        <v>1980</v>
      </c>
      <c r="B203" s="103" t="s">
        <v>1979</v>
      </c>
      <c r="C203" s="27">
        <v>11</v>
      </c>
      <c r="D203" s="28" t="s">
        <v>1818</v>
      </c>
      <c r="E203" s="28" t="s">
        <v>1820</v>
      </c>
      <c r="F203" s="20" t="s">
        <v>48</v>
      </c>
      <c r="G203" s="78" t="s">
        <v>1895</v>
      </c>
      <c r="H203" s="80" t="s">
        <v>1897</v>
      </c>
      <c r="I203" s="26" t="s">
        <v>69</v>
      </c>
      <c r="J203" s="81" t="s">
        <v>1955</v>
      </c>
      <c r="K203" s="102">
        <v>10</v>
      </c>
      <c r="L203" s="21">
        <v>44599</v>
      </c>
      <c r="M203" s="21">
        <v>44910</v>
      </c>
      <c r="N203" s="102">
        <v>0</v>
      </c>
      <c r="O203" s="100">
        <f>+N203/K203</f>
        <v>0</v>
      </c>
      <c r="P203" s="107"/>
      <c r="Q203" s="107"/>
      <c r="R203" s="127"/>
      <c r="S203" s="104" t="s">
        <v>2188</v>
      </c>
      <c r="T203" s="104" t="s">
        <v>2188</v>
      </c>
      <c r="U203" s="23" t="s">
        <v>64</v>
      </c>
    </row>
    <row r="204" spans="1:21" s="75" customFormat="1" ht="123.75" customHeight="1" x14ac:dyDescent="0.25">
      <c r="A204" s="103" t="s">
        <v>1980</v>
      </c>
      <c r="B204" s="103" t="s">
        <v>1979</v>
      </c>
      <c r="C204" s="27">
        <v>11</v>
      </c>
      <c r="D204" s="28" t="s">
        <v>1818</v>
      </c>
      <c r="E204" s="28" t="s">
        <v>1821</v>
      </c>
      <c r="F204" s="20" t="s">
        <v>52</v>
      </c>
      <c r="G204" s="78" t="s">
        <v>1895</v>
      </c>
      <c r="H204" s="80" t="s">
        <v>1898</v>
      </c>
      <c r="I204" s="26" t="s">
        <v>69</v>
      </c>
      <c r="J204" s="81" t="s">
        <v>1961</v>
      </c>
      <c r="K204" s="102">
        <v>10</v>
      </c>
      <c r="L204" s="21">
        <v>44593</v>
      </c>
      <c r="M204" s="21">
        <v>44895</v>
      </c>
      <c r="N204" s="102">
        <v>0</v>
      </c>
      <c r="O204" s="100">
        <f>+N204/K204</f>
        <v>0</v>
      </c>
      <c r="P204" s="108"/>
      <c r="Q204" s="108"/>
      <c r="R204" s="128"/>
      <c r="S204" s="104" t="s">
        <v>2188</v>
      </c>
      <c r="T204" s="104" t="s">
        <v>2188</v>
      </c>
      <c r="U204" s="23" t="s">
        <v>64</v>
      </c>
    </row>
    <row r="205" spans="1:21" s="75" customFormat="1" ht="123.75" customHeight="1" x14ac:dyDescent="0.25">
      <c r="A205" s="103" t="s">
        <v>1980</v>
      </c>
      <c r="B205" s="103" t="s">
        <v>1979</v>
      </c>
      <c r="C205" s="27">
        <v>12</v>
      </c>
      <c r="D205" s="28" t="s">
        <v>1822</v>
      </c>
      <c r="E205" s="28" t="s">
        <v>1823</v>
      </c>
      <c r="F205" s="20" t="s">
        <v>639</v>
      </c>
      <c r="G205" s="78" t="s">
        <v>1899</v>
      </c>
      <c r="H205" s="80" t="s">
        <v>1900</v>
      </c>
      <c r="I205" s="26" t="s">
        <v>69</v>
      </c>
      <c r="J205" s="81" t="s">
        <v>1962</v>
      </c>
      <c r="K205" s="102">
        <v>2</v>
      </c>
      <c r="L205" s="21">
        <v>44600</v>
      </c>
      <c r="M205" s="21">
        <v>44956</v>
      </c>
      <c r="N205" s="102">
        <v>0</v>
      </c>
      <c r="O205" s="100">
        <f>+N205/K205</f>
        <v>0</v>
      </c>
      <c r="P205" s="106">
        <f>+AVERAGE(O205:O210)</f>
        <v>0</v>
      </c>
      <c r="Q205" s="106" t="s">
        <v>63</v>
      </c>
      <c r="R205" s="126"/>
      <c r="S205" s="104" t="s">
        <v>2188</v>
      </c>
      <c r="T205" s="104" t="s">
        <v>2188</v>
      </c>
      <c r="U205" s="23" t="s">
        <v>64</v>
      </c>
    </row>
    <row r="206" spans="1:21" s="75" customFormat="1" ht="123.75" customHeight="1" x14ac:dyDescent="0.25">
      <c r="A206" s="103" t="s">
        <v>1980</v>
      </c>
      <c r="B206" s="103" t="s">
        <v>1979</v>
      </c>
      <c r="C206" s="27">
        <v>12</v>
      </c>
      <c r="D206" s="28" t="s">
        <v>1822</v>
      </c>
      <c r="E206" s="28" t="s">
        <v>1824</v>
      </c>
      <c r="F206" s="20" t="s">
        <v>643</v>
      </c>
      <c r="G206" s="78" t="s">
        <v>1901</v>
      </c>
      <c r="H206" s="80" t="s">
        <v>1902</v>
      </c>
      <c r="I206" s="26" t="s">
        <v>69</v>
      </c>
      <c r="J206" s="81" t="s">
        <v>1963</v>
      </c>
      <c r="K206" s="102">
        <v>2</v>
      </c>
      <c r="L206" s="21">
        <v>44601</v>
      </c>
      <c r="M206" s="21">
        <v>44956</v>
      </c>
      <c r="N206" s="102">
        <v>0</v>
      </c>
      <c r="O206" s="100">
        <f t="shared" ref="O206:O212" si="8">+N206/K206</f>
        <v>0</v>
      </c>
      <c r="P206" s="107"/>
      <c r="Q206" s="107"/>
      <c r="R206" s="127"/>
      <c r="S206" s="104" t="s">
        <v>2188</v>
      </c>
      <c r="T206" s="104" t="s">
        <v>2188</v>
      </c>
      <c r="U206" s="23" t="s">
        <v>64</v>
      </c>
    </row>
    <row r="207" spans="1:21" s="75" customFormat="1" ht="123.75" customHeight="1" x14ac:dyDescent="0.25">
      <c r="A207" s="103" t="s">
        <v>1980</v>
      </c>
      <c r="B207" s="103" t="s">
        <v>1979</v>
      </c>
      <c r="C207" s="27">
        <v>12</v>
      </c>
      <c r="D207" s="28" t="s">
        <v>1822</v>
      </c>
      <c r="E207" s="28" t="s">
        <v>1824</v>
      </c>
      <c r="F207" s="20" t="s">
        <v>647</v>
      </c>
      <c r="G207" s="78" t="s">
        <v>1903</v>
      </c>
      <c r="H207" s="80" t="s">
        <v>1904</v>
      </c>
      <c r="I207" s="26" t="s">
        <v>69</v>
      </c>
      <c r="J207" s="81" t="s">
        <v>1964</v>
      </c>
      <c r="K207" s="102">
        <v>2</v>
      </c>
      <c r="L207" s="21">
        <v>44602</v>
      </c>
      <c r="M207" s="21">
        <v>44956</v>
      </c>
      <c r="N207" s="102">
        <v>0</v>
      </c>
      <c r="O207" s="100">
        <f t="shared" si="8"/>
        <v>0</v>
      </c>
      <c r="P207" s="107"/>
      <c r="Q207" s="107"/>
      <c r="R207" s="127"/>
      <c r="S207" s="104" t="s">
        <v>2188</v>
      </c>
      <c r="T207" s="104" t="s">
        <v>2188</v>
      </c>
      <c r="U207" s="23" t="s">
        <v>64</v>
      </c>
    </row>
    <row r="208" spans="1:21" s="75" customFormat="1" ht="123.75" customHeight="1" x14ac:dyDescent="0.25">
      <c r="A208" s="103" t="s">
        <v>1980</v>
      </c>
      <c r="B208" s="103" t="s">
        <v>1979</v>
      </c>
      <c r="C208" s="27">
        <v>12</v>
      </c>
      <c r="D208" s="28" t="s">
        <v>1822</v>
      </c>
      <c r="E208" s="28" t="s">
        <v>1825</v>
      </c>
      <c r="F208" s="20" t="s">
        <v>650</v>
      </c>
      <c r="G208" s="78" t="s">
        <v>1905</v>
      </c>
      <c r="H208" s="80" t="s">
        <v>1906</v>
      </c>
      <c r="I208" s="26" t="s">
        <v>69</v>
      </c>
      <c r="J208" s="81" t="s">
        <v>1965</v>
      </c>
      <c r="K208" s="102">
        <v>11</v>
      </c>
      <c r="L208" s="21">
        <v>44621</v>
      </c>
      <c r="M208" s="21">
        <v>44895</v>
      </c>
      <c r="N208" s="102">
        <v>0</v>
      </c>
      <c r="O208" s="100">
        <f t="shared" si="8"/>
        <v>0</v>
      </c>
      <c r="P208" s="107"/>
      <c r="Q208" s="107"/>
      <c r="R208" s="127"/>
      <c r="S208" s="104" t="s">
        <v>2188</v>
      </c>
      <c r="T208" s="104" t="s">
        <v>2188</v>
      </c>
      <c r="U208" s="23" t="s">
        <v>64</v>
      </c>
    </row>
    <row r="209" spans="1:21" s="75" customFormat="1" ht="123.75" customHeight="1" x14ac:dyDescent="0.25">
      <c r="A209" s="103" t="s">
        <v>1980</v>
      </c>
      <c r="B209" s="103" t="s">
        <v>1979</v>
      </c>
      <c r="C209" s="27">
        <v>12</v>
      </c>
      <c r="D209" s="28" t="s">
        <v>1822</v>
      </c>
      <c r="E209" s="28" t="s">
        <v>1826</v>
      </c>
      <c r="F209" s="20" t="s">
        <v>654</v>
      </c>
      <c r="G209" s="78" t="s">
        <v>1907</v>
      </c>
      <c r="H209" s="80" t="s">
        <v>1908</v>
      </c>
      <c r="I209" s="26" t="s">
        <v>69</v>
      </c>
      <c r="J209" s="81" t="s">
        <v>1966</v>
      </c>
      <c r="K209" s="102">
        <v>1</v>
      </c>
      <c r="L209" s="21">
        <v>44621</v>
      </c>
      <c r="M209" s="21">
        <v>44865</v>
      </c>
      <c r="N209" s="102">
        <v>0</v>
      </c>
      <c r="O209" s="100">
        <f t="shared" si="8"/>
        <v>0</v>
      </c>
      <c r="P209" s="107"/>
      <c r="Q209" s="107"/>
      <c r="R209" s="127"/>
      <c r="S209" s="104" t="s">
        <v>2188</v>
      </c>
      <c r="T209" s="104" t="s">
        <v>2188</v>
      </c>
      <c r="U209" s="23" t="s">
        <v>64</v>
      </c>
    </row>
    <row r="210" spans="1:21" s="75" customFormat="1" ht="123.75" customHeight="1" x14ac:dyDescent="0.25">
      <c r="A210" s="103" t="s">
        <v>1980</v>
      </c>
      <c r="B210" s="103" t="s">
        <v>1979</v>
      </c>
      <c r="C210" s="27">
        <v>12</v>
      </c>
      <c r="D210" s="28" t="s">
        <v>1822</v>
      </c>
      <c r="E210" s="28" t="s">
        <v>1826</v>
      </c>
      <c r="F210" s="20" t="s">
        <v>658</v>
      </c>
      <c r="G210" s="78" t="s">
        <v>1909</v>
      </c>
      <c r="H210" s="80" t="s">
        <v>1910</v>
      </c>
      <c r="I210" s="26" t="s">
        <v>69</v>
      </c>
      <c r="J210" s="81" t="s">
        <v>1967</v>
      </c>
      <c r="K210" s="102">
        <v>1</v>
      </c>
      <c r="L210" s="21">
        <v>44805</v>
      </c>
      <c r="M210" s="21">
        <v>45015</v>
      </c>
      <c r="N210" s="102">
        <v>0</v>
      </c>
      <c r="O210" s="100">
        <f t="shared" si="8"/>
        <v>0</v>
      </c>
      <c r="P210" s="108"/>
      <c r="Q210" s="108"/>
      <c r="R210" s="128"/>
      <c r="S210" s="104" t="s">
        <v>2188</v>
      </c>
      <c r="T210" s="104" t="s">
        <v>2188</v>
      </c>
      <c r="U210" s="23" t="s">
        <v>64</v>
      </c>
    </row>
    <row r="211" spans="1:21" s="75" customFormat="1" ht="123.75" customHeight="1" x14ac:dyDescent="0.25">
      <c r="A211" s="103" t="s">
        <v>1980</v>
      </c>
      <c r="B211" s="103" t="s">
        <v>1979</v>
      </c>
      <c r="C211" s="27">
        <v>13</v>
      </c>
      <c r="D211" s="28" t="s">
        <v>1827</v>
      </c>
      <c r="E211" s="28" t="s">
        <v>1828</v>
      </c>
      <c r="F211" s="20" t="s">
        <v>59</v>
      </c>
      <c r="G211" s="78" t="s">
        <v>1911</v>
      </c>
      <c r="H211" s="80" t="s">
        <v>1912</v>
      </c>
      <c r="I211" s="26" t="s">
        <v>69</v>
      </c>
      <c r="J211" s="81" t="s">
        <v>1968</v>
      </c>
      <c r="K211" s="102">
        <v>1</v>
      </c>
      <c r="L211" s="21">
        <v>44621</v>
      </c>
      <c r="M211" s="21">
        <v>44880</v>
      </c>
      <c r="N211" s="102">
        <v>0</v>
      </c>
      <c r="O211" s="100">
        <f t="shared" si="8"/>
        <v>0</v>
      </c>
      <c r="P211" s="106">
        <f>+AVERAGE(O211:O212)</f>
        <v>0</v>
      </c>
      <c r="Q211" s="106" t="s">
        <v>63</v>
      </c>
      <c r="R211" s="126"/>
      <c r="S211" s="104" t="s">
        <v>2188</v>
      </c>
      <c r="T211" s="104" t="s">
        <v>2188</v>
      </c>
      <c r="U211" s="23" t="s">
        <v>64</v>
      </c>
    </row>
    <row r="212" spans="1:21" s="75" customFormat="1" ht="123.75" customHeight="1" x14ac:dyDescent="0.25">
      <c r="A212" s="103" t="s">
        <v>1980</v>
      </c>
      <c r="B212" s="103" t="s">
        <v>1979</v>
      </c>
      <c r="C212" s="27">
        <v>13</v>
      </c>
      <c r="D212" s="28" t="s">
        <v>1827</v>
      </c>
      <c r="E212" s="28" t="s">
        <v>1828</v>
      </c>
      <c r="F212" s="20" t="s">
        <v>66</v>
      </c>
      <c r="G212" s="78" t="s">
        <v>1913</v>
      </c>
      <c r="H212" s="80" t="s">
        <v>1914</v>
      </c>
      <c r="I212" s="26" t="s">
        <v>69</v>
      </c>
      <c r="J212" s="81" t="s">
        <v>1969</v>
      </c>
      <c r="K212" s="102">
        <v>1</v>
      </c>
      <c r="L212" s="21">
        <v>44881</v>
      </c>
      <c r="M212" s="21">
        <v>44972</v>
      </c>
      <c r="N212" s="102">
        <v>0</v>
      </c>
      <c r="O212" s="100">
        <f t="shared" si="8"/>
        <v>0</v>
      </c>
      <c r="P212" s="108"/>
      <c r="Q212" s="108"/>
      <c r="R212" s="128"/>
      <c r="S212" s="104" t="s">
        <v>2188</v>
      </c>
      <c r="T212" s="104" t="s">
        <v>2188</v>
      </c>
      <c r="U212" s="23" t="s">
        <v>64</v>
      </c>
    </row>
    <row r="213" spans="1:21" s="75" customFormat="1" ht="123.75" customHeight="1" x14ac:dyDescent="0.25">
      <c r="A213" s="103" t="s">
        <v>1980</v>
      </c>
      <c r="B213" s="103" t="s">
        <v>1979</v>
      </c>
      <c r="C213" s="27">
        <v>14</v>
      </c>
      <c r="D213" s="28" t="s">
        <v>1829</v>
      </c>
      <c r="E213" s="28" t="s">
        <v>1830</v>
      </c>
      <c r="F213" s="20" t="s">
        <v>59</v>
      </c>
      <c r="G213" s="78" t="s">
        <v>1915</v>
      </c>
      <c r="H213" s="80" t="s">
        <v>1916</v>
      </c>
      <c r="I213" s="26" t="s">
        <v>69</v>
      </c>
      <c r="J213" s="81" t="s">
        <v>1970</v>
      </c>
      <c r="K213" s="102">
        <v>35</v>
      </c>
      <c r="L213" s="21">
        <v>44607</v>
      </c>
      <c r="M213" s="21">
        <v>44910</v>
      </c>
      <c r="N213" s="102">
        <v>0</v>
      </c>
      <c r="O213" s="100">
        <f>+N213/K213</f>
        <v>0</v>
      </c>
      <c r="P213" s="106">
        <f>+AVERAGE(O213:O214)</f>
        <v>0</v>
      </c>
      <c r="Q213" s="106" t="s">
        <v>63</v>
      </c>
      <c r="R213" s="126"/>
      <c r="S213" s="104" t="s">
        <v>2188</v>
      </c>
      <c r="T213" s="104" t="s">
        <v>2188</v>
      </c>
      <c r="U213" s="23" t="s">
        <v>64</v>
      </c>
    </row>
    <row r="214" spans="1:21" s="75" customFormat="1" ht="123.75" customHeight="1" x14ac:dyDescent="0.25">
      <c r="A214" s="103" t="s">
        <v>1980</v>
      </c>
      <c r="B214" s="103" t="s">
        <v>1979</v>
      </c>
      <c r="C214" s="27">
        <v>14</v>
      </c>
      <c r="D214" s="28" t="s">
        <v>1831</v>
      </c>
      <c r="E214" s="28" t="s">
        <v>1830</v>
      </c>
      <c r="F214" s="20" t="s">
        <v>66</v>
      </c>
      <c r="G214" s="78" t="s">
        <v>1915</v>
      </c>
      <c r="H214" s="80" t="s">
        <v>1917</v>
      </c>
      <c r="I214" s="26" t="s">
        <v>69</v>
      </c>
      <c r="J214" s="81" t="s">
        <v>1971</v>
      </c>
      <c r="K214" s="102">
        <v>70</v>
      </c>
      <c r="L214" s="21">
        <v>44927</v>
      </c>
      <c r="M214" s="21">
        <v>45657</v>
      </c>
      <c r="N214" s="102">
        <v>0</v>
      </c>
      <c r="O214" s="100">
        <f>+N214/K214</f>
        <v>0</v>
      </c>
      <c r="P214" s="108"/>
      <c r="Q214" s="108"/>
      <c r="R214" s="128"/>
      <c r="S214" s="104" t="s">
        <v>2188</v>
      </c>
      <c r="T214" s="104" t="s">
        <v>2188</v>
      </c>
      <c r="U214" s="23" t="s">
        <v>64</v>
      </c>
    </row>
    <row r="215" spans="1:21" s="75" customFormat="1" ht="123.75" customHeight="1" x14ac:dyDescent="0.25">
      <c r="A215" s="103" t="s">
        <v>1980</v>
      </c>
      <c r="B215" s="103" t="s">
        <v>1979</v>
      </c>
      <c r="C215" s="27">
        <v>15</v>
      </c>
      <c r="D215" s="28" t="s">
        <v>1832</v>
      </c>
      <c r="E215" s="28" t="s">
        <v>1833</v>
      </c>
      <c r="F215" s="20" t="s">
        <v>59</v>
      </c>
      <c r="G215" s="78" t="s">
        <v>1918</v>
      </c>
      <c r="H215" s="80" t="s">
        <v>1919</v>
      </c>
      <c r="I215" s="26" t="s">
        <v>69</v>
      </c>
      <c r="J215" s="81" t="s">
        <v>1972</v>
      </c>
      <c r="K215" s="102">
        <v>1</v>
      </c>
      <c r="L215" s="21">
        <v>44607</v>
      </c>
      <c r="M215" s="21">
        <v>44757</v>
      </c>
      <c r="N215" s="102">
        <v>0</v>
      </c>
      <c r="O215" s="100">
        <f t="shared" ref="O215:O220" si="9">+N215/K215</f>
        <v>0</v>
      </c>
      <c r="P215" s="106">
        <f>+AVERAGE(O215:O216)</f>
        <v>0</v>
      </c>
      <c r="Q215" s="106" t="s">
        <v>63</v>
      </c>
      <c r="R215" s="126"/>
      <c r="S215" s="104" t="s">
        <v>2188</v>
      </c>
      <c r="T215" s="104" t="s">
        <v>2188</v>
      </c>
      <c r="U215" s="23" t="s">
        <v>64</v>
      </c>
    </row>
    <row r="216" spans="1:21" s="75" customFormat="1" ht="123.75" customHeight="1" x14ac:dyDescent="0.25">
      <c r="A216" s="103" t="s">
        <v>1980</v>
      </c>
      <c r="B216" s="103" t="s">
        <v>1979</v>
      </c>
      <c r="C216" s="27">
        <v>15</v>
      </c>
      <c r="D216" s="28" t="s">
        <v>1834</v>
      </c>
      <c r="E216" s="28" t="s">
        <v>1833</v>
      </c>
      <c r="F216" s="20" t="s">
        <v>66</v>
      </c>
      <c r="G216" s="78" t="s">
        <v>1920</v>
      </c>
      <c r="H216" s="80" t="s">
        <v>1921</v>
      </c>
      <c r="I216" s="26" t="s">
        <v>69</v>
      </c>
      <c r="J216" s="81" t="s">
        <v>1973</v>
      </c>
      <c r="K216" s="102">
        <v>2</v>
      </c>
      <c r="L216" s="21">
        <v>44758</v>
      </c>
      <c r="M216" s="21">
        <v>45122</v>
      </c>
      <c r="N216" s="102">
        <v>0</v>
      </c>
      <c r="O216" s="100">
        <f t="shared" si="9"/>
        <v>0</v>
      </c>
      <c r="P216" s="108"/>
      <c r="Q216" s="108"/>
      <c r="R216" s="128"/>
      <c r="S216" s="104" t="s">
        <v>2188</v>
      </c>
      <c r="T216" s="104" t="s">
        <v>2188</v>
      </c>
      <c r="U216" s="23" t="s">
        <v>64</v>
      </c>
    </row>
    <row r="217" spans="1:21" s="75" customFormat="1" ht="123.75" customHeight="1" x14ac:dyDescent="0.25">
      <c r="A217" s="103" t="s">
        <v>1980</v>
      </c>
      <c r="B217" s="103" t="s">
        <v>1979</v>
      </c>
      <c r="C217" s="27">
        <v>16</v>
      </c>
      <c r="D217" s="28" t="s">
        <v>1835</v>
      </c>
      <c r="E217" s="28" t="s">
        <v>1836</v>
      </c>
      <c r="F217" s="20" t="s">
        <v>754</v>
      </c>
      <c r="G217" s="78" t="s">
        <v>1922</v>
      </c>
      <c r="H217" s="80" t="s">
        <v>1923</v>
      </c>
      <c r="I217" s="26" t="s">
        <v>69</v>
      </c>
      <c r="J217" s="81" t="s">
        <v>1974</v>
      </c>
      <c r="K217" s="102">
        <v>1</v>
      </c>
      <c r="L217" s="21">
        <v>44621</v>
      </c>
      <c r="M217" s="21">
        <v>44926</v>
      </c>
      <c r="N217" s="102">
        <v>0</v>
      </c>
      <c r="O217" s="100">
        <f t="shared" si="9"/>
        <v>0</v>
      </c>
      <c r="P217" s="106">
        <f>+AVERAGE(O217:O220)</f>
        <v>0</v>
      </c>
      <c r="Q217" s="106" t="s">
        <v>63</v>
      </c>
      <c r="R217" s="126"/>
      <c r="S217" s="104" t="s">
        <v>2188</v>
      </c>
      <c r="T217" s="104" t="s">
        <v>2188</v>
      </c>
      <c r="U217" s="23" t="s">
        <v>64</v>
      </c>
    </row>
    <row r="218" spans="1:21" s="75" customFormat="1" ht="123.75" customHeight="1" x14ac:dyDescent="0.25">
      <c r="A218" s="103" t="s">
        <v>1980</v>
      </c>
      <c r="B218" s="103" t="s">
        <v>1979</v>
      </c>
      <c r="C218" s="27">
        <v>16</v>
      </c>
      <c r="D218" s="28" t="s">
        <v>1835</v>
      </c>
      <c r="E218" s="28" t="s">
        <v>1836</v>
      </c>
      <c r="F218" s="20" t="s">
        <v>758</v>
      </c>
      <c r="G218" s="78" t="s">
        <v>1924</v>
      </c>
      <c r="H218" s="80" t="s">
        <v>1925</v>
      </c>
      <c r="I218" s="26" t="s">
        <v>69</v>
      </c>
      <c r="J218" s="81" t="s">
        <v>1975</v>
      </c>
      <c r="K218" s="102">
        <v>5</v>
      </c>
      <c r="L218" s="21">
        <v>44621</v>
      </c>
      <c r="M218" s="21">
        <v>44926</v>
      </c>
      <c r="N218" s="102">
        <v>0</v>
      </c>
      <c r="O218" s="100">
        <f t="shared" si="9"/>
        <v>0</v>
      </c>
      <c r="P218" s="107"/>
      <c r="Q218" s="107"/>
      <c r="R218" s="127"/>
      <c r="S218" s="104" t="s">
        <v>2188</v>
      </c>
      <c r="T218" s="104" t="s">
        <v>2188</v>
      </c>
      <c r="U218" s="23" t="s">
        <v>64</v>
      </c>
    </row>
    <row r="219" spans="1:21" s="75" customFormat="1" ht="123.75" customHeight="1" x14ac:dyDescent="0.25">
      <c r="A219" s="103" t="s">
        <v>1980</v>
      </c>
      <c r="B219" s="103" t="s">
        <v>1979</v>
      </c>
      <c r="C219" s="27">
        <v>16</v>
      </c>
      <c r="D219" s="28" t="s">
        <v>1835</v>
      </c>
      <c r="E219" s="28" t="s">
        <v>1836</v>
      </c>
      <c r="F219" s="20" t="s">
        <v>761</v>
      </c>
      <c r="G219" s="78" t="s">
        <v>1926</v>
      </c>
      <c r="H219" s="80" t="s">
        <v>1927</v>
      </c>
      <c r="I219" s="26" t="s">
        <v>69</v>
      </c>
      <c r="J219" s="81" t="s">
        <v>1976</v>
      </c>
      <c r="K219" s="102">
        <v>1</v>
      </c>
      <c r="L219" s="21">
        <v>44621</v>
      </c>
      <c r="M219" s="21">
        <v>44757</v>
      </c>
      <c r="N219" s="102">
        <v>0</v>
      </c>
      <c r="O219" s="100">
        <f t="shared" si="9"/>
        <v>0</v>
      </c>
      <c r="P219" s="107"/>
      <c r="Q219" s="107"/>
      <c r="R219" s="127"/>
      <c r="S219" s="104" t="s">
        <v>2188</v>
      </c>
      <c r="T219" s="104" t="s">
        <v>2188</v>
      </c>
      <c r="U219" s="23" t="s">
        <v>64</v>
      </c>
    </row>
    <row r="220" spans="1:21" s="75" customFormat="1" ht="123.75" customHeight="1" x14ac:dyDescent="0.25">
      <c r="A220" s="103" t="s">
        <v>1980</v>
      </c>
      <c r="B220" s="103" t="s">
        <v>1979</v>
      </c>
      <c r="C220" s="27">
        <v>16</v>
      </c>
      <c r="D220" s="28" t="s">
        <v>1835</v>
      </c>
      <c r="E220" s="28" t="s">
        <v>1836</v>
      </c>
      <c r="F220" s="20" t="s">
        <v>765</v>
      </c>
      <c r="G220" s="78" t="s">
        <v>1928</v>
      </c>
      <c r="H220" s="80" t="s">
        <v>1929</v>
      </c>
      <c r="I220" s="26" t="s">
        <v>69</v>
      </c>
      <c r="J220" s="81" t="s">
        <v>1977</v>
      </c>
      <c r="K220" s="102">
        <v>2</v>
      </c>
      <c r="L220" s="21">
        <v>44774</v>
      </c>
      <c r="M220" s="21">
        <v>45137</v>
      </c>
      <c r="N220" s="102">
        <v>0</v>
      </c>
      <c r="O220" s="100">
        <f t="shared" si="9"/>
        <v>0</v>
      </c>
      <c r="P220" s="108"/>
      <c r="Q220" s="108"/>
      <c r="R220" s="128"/>
      <c r="S220" s="104" t="s">
        <v>2188</v>
      </c>
      <c r="T220" s="104" t="s">
        <v>2188</v>
      </c>
      <c r="U220" s="23" t="s">
        <v>64</v>
      </c>
    </row>
  </sheetData>
  <mergeCells count="194">
    <mergeCell ref="T118:T121"/>
    <mergeCell ref="T145:T146"/>
    <mergeCell ref="R138:R140"/>
    <mergeCell ref="R205:R210"/>
    <mergeCell ref="R211:R212"/>
    <mergeCell ref="R213:R214"/>
    <mergeCell ref="R215:R216"/>
    <mergeCell ref="R217:R220"/>
    <mergeCell ref="R169:R170"/>
    <mergeCell ref="R172:R175"/>
    <mergeCell ref="R176:R179"/>
    <mergeCell ref="R180:R182"/>
    <mergeCell ref="R190:R195"/>
    <mergeCell ref="R196:R198"/>
    <mergeCell ref="R202:R204"/>
    <mergeCell ref="R199:R201"/>
    <mergeCell ref="R183:R184"/>
    <mergeCell ref="R185:R189"/>
    <mergeCell ref="R150:R153"/>
    <mergeCell ref="P145:P146"/>
    <mergeCell ref="Q145:Q146"/>
    <mergeCell ref="R145:R146"/>
    <mergeCell ref="P143:P144"/>
    <mergeCell ref="Q143:Q144"/>
    <mergeCell ref="R143:R144"/>
    <mergeCell ref="P147:P149"/>
    <mergeCell ref="Q147:Q149"/>
    <mergeCell ref="P150:P153"/>
    <mergeCell ref="Q150:Q153"/>
    <mergeCell ref="R147:R149"/>
    <mergeCell ref="P162:P168"/>
    <mergeCell ref="Q162:Q168"/>
    <mergeCell ref="R162:R168"/>
    <mergeCell ref="P155:P156"/>
    <mergeCell ref="Q155:Q156"/>
    <mergeCell ref="R155:R156"/>
    <mergeCell ref="P157:P161"/>
    <mergeCell ref="Q157:Q161"/>
    <mergeCell ref="R157:R161"/>
    <mergeCell ref="P141:P142"/>
    <mergeCell ref="Q141:Q142"/>
    <mergeCell ref="R141:R142"/>
    <mergeCell ref="P132:P137"/>
    <mergeCell ref="Q132:Q137"/>
    <mergeCell ref="R132:R137"/>
    <mergeCell ref="P127:P131"/>
    <mergeCell ref="Q127:Q131"/>
    <mergeCell ref="R127:R131"/>
    <mergeCell ref="P138:P140"/>
    <mergeCell ref="Q138:Q140"/>
    <mergeCell ref="P123:P126"/>
    <mergeCell ref="Q123:Q126"/>
    <mergeCell ref="R123:R126"/>
    <mergeCell ref="P104:P105"/>
    <mergeCell ref="Q104:Q105"/>
    <mergeCell ref="R104:R105"/>
    <mergeCell ref="P106:P110"/>
    <mergeCell ref="Q106:Q110"/>
    <mergeCell ref="R106:R110"/>
    <mergeCell ref="P118:P121"/>
    <mergeCell ref="Q118:Q121"/>
    <mergeCell ref="R118:R121"/>
    <mergeCell ref="P115:P116"/>
    <mergeCell ref="Q115:Q116"/>
    <mergeCell ref="R115:R116"/>
    <mergeCell ref="P112:P114"/>
    <mergeCell ref="Q112:Q114"/>
    <mergeCell ref="R112:R114"/>
    <mergeCell ref="P99:P100"/>
    <mergeCell ref="Q99:Q100"/>
    <mergeCell ref="R99:R100"/>
    <mergeCell ref="P101:P102"/>
    <mergeCell ref="Q101:Q102"/>
    <mergeCell ref="R101:R102"/>
    <mergeCell ref="P93:P95"/>
    <mergeCell ref="Q93:Q95"/>
    <mergeCell ref="R93:R95"/>
    <mergeCell ref="P96:P97"/>
    <mergeCell ref="Q96:Q97"/>
    <mergeCell ref="R96:R97"/>
    <mergeCell ref="P87:P89"/>
    <mergeCell ref="Q87:Q89"/>
    <mergeCell ref="R87:R89"/>
    <mergeCell ref="P90:P92"/>
    <mergeCell ref="Q90:Q92"/>
    <mergeCell ref="R90:R92"/>
    <mergeCell ref="P83:P85"/>
    <mergeCell ref="Q83:Q85"/>
    <mergeCell ref="R83:R85"/>
    <mergeCell ref="P80:P81"/>
    <mergeCell ref="Q80:Q81"/>
    <mergeCell ref="R80:R81"/>
    <mergeCell ref="P73:P77"/>
    <mergeCell ref="Q73:Q77"/>
    <mergeCell ref="R73:R77"/>
    <mergeCell ref="P78:P79"/>
    <mergeCell ref="Q78:Q79"/>
    <mergeCell ref="R78:R79"/>
    <mergeCell ref="R47:R49"/>
    <mergeCell ref="P68:P69"/>
    <mergeCell ref="Q68:Q69"/>
    <mergeCell ref="R68:R69"/>
    <mergeCell ref="P70:P72"/>
    <mergeCell ref="Q70:Q72"/>
    <mergeCell ref="R70:R72"/>
    <mergeCell ref="P62:P64"/>
    <mergeCell ref="Q62:Q64"/>
    <mergeCell ref="R62:R64"/>
    <mergeCell ref="P65:P67"/>
    <mergeCell ref="Q65:Q67"/>
    <mergeCell ref="R65:R67"/>
    <mergeCell ref="P14:P15"/>
    <mergeCell ref="Q14:Q15"/>
    <mergeCell ref="R14:R15"/>
    <mergeCell ref="P16:P17"/>
    <mergeCell ref="Q16:Q17"/>
    <mergeCell ref="R16:R17"/>
    <mergeCell ref="P18:P20"/>
    <mergeCell ref="Q18:Q20"/>
    <mergeCell ref="R18:R20"/>
    <mergeCell ref="Q10:Q12"/>
    <mergeCell ref="R10:R12"/>
    <mergeCell ref="P10:P12"/>
    <mergeCell ref="P2:P3"/>
    <mergeCell ref="Q2:Q3"/>
    <mergeCell ref="R2:R3"/>
    <mergeCell ref="P4:P6"/>
    <mergeCell ref="Q4:Q6"/>
    <mergeCell ref="R4:R6"/>
    <mergeCell ref="P7:P8"/>
    <mergeCell ref="Q7:Q8"/>
    <mergeCell ref="R7:R8"/>
    <mergeCell ref="P217:P220"/>
    <mergeCell ref="Q217:Q220"/>
    <mergeCell ref="P185:P189"/>
    <mergeCell ref="Q185:Q189"/>
    <mergeCell ref="P190:P195"/>
    <mergeCell ref="Q190:Q195"/>
    <mergeCell ref="P196:P198"/>
    <mergeCell ref="Q196:Q198"/>
    <mergeCell ref="P199:P201"/>
    <mergeCell ref="Q199:Q201"/>
    <mergeCell ref="P202:P204"/>
    <mergeCell ref="Q202:Q204"/>
    <mergeCell ref="P215:P216"/>
    <mergeCell ref="Q215:Q216"/>
    <mergeCell ref="P21:P28"/>
    <mergeCell ref="Q21:Q28"/>
    <mergeCell ref="R21:R28"/>
    <mergeCell ref="P169:P170"/>
    <mergeCell ref="Q169:Q170"/>
    <mergeCell ref="P172:P175"/>
    <mergeCell ref="Q172:Q175"/>
    <mergeCell ref="P176:P179"/>
    <mergeCell ref="Q176:Q179"/>
    <mergeCell ref="R36:R38"/>
    <mergeCell ref="P32:P33"/>
    <mergeCell ref="Q32:Q33"/>
    <mergeCell ref="R32:R33"/>
    <mergeCell ref="P43:P44"/>
    <mergeCell ref="Q43:Q44"/>
    <mergeCell ref="R43:R44"/>
    <mergeCell ref="P45:P46"/>
    <mergeCell ref="Q45:Q46"/>
    <mergeCell ref="R45:R46"/>
    <mergeCell ref="P39:P40"/>
    <mergeCell ref="Q39:Q40"/>
    <mergeCell ref="R39:R40"/>
    <mergeCell ref="P41:P42"/>
    <mergeCell ref="Q41:Q42"/>
    <mergeCell ref="P205:P210"/>
    <mergeCell ref="Q205:Q210"/>
    <mergeCell ref="P211:P212"/>
    <mergeCell ref="Q211:Q212"/>
    <mergeCell ref="P213:P214"/>
    <mergeCell ref="Q213:Q214"/>
    <mergeCell ref="P30:P31"/>
    <mergeCell ref="Q30:Q31"/>
    <mergeCell ref="R30:R31"/>
    <mergeCell ref="P36:P38"/>
    <mergeCell ref="Q36:Q38"/>
    <mergeCell ref="P180:P182"/>
    <mergeCell ref="Q180:Q182"/>
    <mergeCell ref="P183:P184"/>
    <mergeCell ref="Q183:Q184"/>
    <mergeCell ref="R41:R42"/>
    <mergeCell ref="P50:P59"/>
    <mergeCell ref="Q50:Q59"/>
    <mergeCell ref="R50:R59"/>
    <mergeCell ref="P60:P61"/>
    <mergeCell ref="Q60:Q61"/>
    <mergeCell ref="R60:R61"/>
    <mergeCell ref="P47:P49"/>
    <mergeCell ref="Q47:Q49"/>
  </mergeCells>
  <dataValidations count="12">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30:E131 E196:E204 E169:E189">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04 D196:D204 D169:D189">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04:C105 C169:C22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04:M110 M130:M131 M58:M59 M117 M215 M169:M183 M196:M204 M213 M185:M18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04:L105 L108 L59 L117 L213:L216 L169:L183 L196:L204 L185:L186 K18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04:K105 K108 K58:K59 K117 K132 K213 K169:K183 K199:K204 K1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5 J185:J186 J108 J104 J131:J132 H183 H185 J169:J170 J172:J183 J213:J214 J196:K198 J199:J204 I58:J5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04 H108 G130:G132 G135 G196:G204 G170:G183 G185:G186 H186">
      <formula1>0</formula1>
      <formula2>390</formula2>
    </dataValidation>
    <dataValidation type="textLength" allowBlank="1" showInputMessage="1" showErrorMessage="1" prompt="Cualquier contenido, máximo 390 caracteres_x000a_" sqref="E5:E6 G5:H6 J5:J6 E19:E20 G19:H20 J19:J20 J37:J38 G63:H64 J63:J64 E63:E64 E66:E67 G66:H67 J66:J67 G48:H48 J48 E61 G61:H61 J61 E14:E15 G14:H14 J14:M14 E35 G30:H30 J29:J31 G37:H38 L35:M35">
      <formula1>1</formula1>
      <formula2>300</formula2>
    </dataValidation>
    <dataValidation type="date" showInputMessage="1" showErrorMessage="1" prompt="Ingrese dato de fecha DD/MM/AAAA_x000a_" sqref="L6:M6 L5 L20:M20 L19 L37 M63 L63:L64 L66:L67 M66 L48:M49 L61:M61 L30:M31 M37:M38">
      <formula1>36161</formula1>
      <formula2>44561</formula2>
    </dataValidation>
    <dataValidation type="whole" allowBlank="1" showInputMessage="1" showErrorMessage="1" prompt="Ingrese un valor númerico" sqref="K5:K6 K19:K20 K63:K64 K66:K67 K48:K49 K61 K29:K31 K37:K38">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5 H132 G169 H169:H182 H196:H204 H213:H214 J171">
      <formula1>0</formula1>
      <formula2>390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4"/>
  <sheetViews>
    <sheetView workbookViewId="0">
      <selection activeCell="B4" sqref="B4"/>
    </sheetView>
  </sheetViews>
  <sheetFormatPr baseColWidth="10"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1529</v>
      </c>
      <c r="S1" s="2" t="s">
        <v>17</v>
      </c>
      <c r="T1" s="2" t="s">
        <v>18</v>
      </c>
      <c r="U1" s="2" t="s">
        <v>19</v>
      </c>
    </row>
    <row r="2" spans="1:21" ht="225" x14ac:dyDescent="0.25">
      <c r="A2" s="102">
        <v>2015</v>
      </c>
      <c r="B2" s="103" t="s">
        <v>1018</v>
      </c>
      <c r="C2" s="102">
        <v>21</v>
      </c>
      <c r="D2" s="104" t="s">
        <v>2037</v>
      </c>
      <c r="E2" s="104" t="s">
        <v>2038</v>
      </c>
      <c r="F2" s="20" t="s">
        <v>59</v>
      </c>
      <c r="G2" s="103" t="s">
        <v>60</v>
      </c>
      <c r="H2" s="103" t="s">
        <v>847</v>
      </c>
      <c r="I2" s="103" t="s">
        <v>61</v>
      </c>
      <c r="J2" s="103" t="s">
        <v>62</v>
      </c>
      <c r="K2" s="103">
        <v>7</v>
      </c>
      <c r="L2" s="21">
        <v>43770</v>
      </c>
      <c r="M2" s="21">
        <v>44196</v>
      </c>
      <c r="N2" s="102">
        <v>7</v>
      </c>
      <c r="O2" s="100">
        <v>1</v>
      </c>
      <c r="P2" s="114">
        <v>1</v>
      </c>
      <c r="Q2" s="114" t="s">
        <v>27</v>
      </c>
      <c r="R2" s="115" t="s">
        <v>1531</v>
      </c>
      <c r="S2" s="104" t="s">
        <v>2039</v>
      </c>
      <c r="T2" s="129" t="s">
        <v>2150</v>
      </c>
      <c r="U2" s="23" t="s">
        <v>1667</v>
      </c>
    </row>
    <row r="3" spans="1:21" ht="303.75" x14ac:dyDescent="0.25">
      <c r="A3" s="102">
        <v>2015</v>
      </c>
      <c r="B3" s="103" t="s">
        <v>1018</v>
      </c>
      <c r="C3" s="102">
        <v>21</v>
      </c>
      <c r="D3" s="104" t="s">
        <v>2037</v>
      </c>
      <c r="E3" s="104" t="s">
        <v>2038</v>
      </c>
      <c r="F3" s="20" t="s">
        <v>66</v>
      </c>
      <c r="G3" s="103" t="s">
        <v>60</v>
      </c>
      <c r="H3" s="103" t="s">
        <v>848</v>
      </c>
      <c r="I3" s="103" t="s">
        <v>61</v>
      </c>
      <c r="J3" s="103" t="s">
        <v>67</v>
      </c>
      <c r="K3" s="103">
        <v>36</v>
      </c>
      <c r="L3" s="21">
        <v>43770</v>
      </c>
      <c r="M3" s="21">
        <v>44530</v>
      </c>
      <c r="N3" s="102">
        <v>36</v>
      </c>
      <c r="O3" s="100">
        <v>1</v>
      </c>
      <c r="P3" s="114"/>
      <c r="Q3" s="114"/>
      <c r="R3" s="115"/>
      <c r="S3" s="104" t="s">
        <v>1668</v>
      </c>
      <c r="T3" s="131"/>
      <c r="U3" s="23" t="s">
        <v>1667</v>
      </c>
    </row>
    <row r="4" spans="1:21" ht="409.5" x14ac:dyDescent="0.25">
      <c r="A4" s="102">
        <v>2016</v>
      </c>
      <c r="B4" s="103" t="s">
        <v>1017</v>
      </c>
      <c r="C4" s="102">
        <v>25</v>
      </c>
      <c r="D4" s="104" t="s">
        <v>2040</v>
      </c>
      <c r="E4" s="104" t="s">
        <v>2041</v>
      </c>
      <c r="F4" s="103">
        <v>1</v>
      </c>
      <c r="G4" s="104" t="s">
        <v>1162</v>
      </c>
      <c r="H4" s="104" t="s">
        <v>1163</v>
      </c>
      <c r="I4" s="103" t="s">
        <v>35</v>
      </c>
      <c r="J4" s="103" t="s">
        <v>1164</v>
      </c>
      <c r="K4" s="102">
        <v>24</v>
      </c>
      <c r="L4" s="21">
        <v>43831</v>
      </c>
      <c r="M4" s="21">
        <v>44561</v>
      </c>
      <c r="N4" s="102">
        <v>24</v>
      </c>
      <c r="O4" s="100">
        <v>1</v>
      </c>
      <c r="P4" s="100">
        <v>1</v>
      </c>
      <c r="Q4" s="100" t="s">
        <v>27</v>
      </c>
      <c r="R4" s="101" t="s">
        <v>1532</v>
      </c>
      <c r="S4" s="104" t="s">
        <v>1681</v>
      </c>
      <c r="T4" s="104" t="s">
        <v>2151</v>
      </c>
      <c r="U4" s="23" t="s">
        <v>1667</v>
      </c>
    </row>
    <row r="5" spans="1:21" ht="409.5" x14ac:dyDescent="0.25">
      <c r="A5" s="102">
        <v>2016</v>
      </c>
      <c r="B5" s="103" t="s">
        <v>1017</v>
      </c>
      <c r="C5" s="102">
        <v>26</v>
      </c>
      <c r="D5" s="104" t="s">
        <v>2042</v>
      </c>
      <c r="E5" s="104" t="s">
        <v>2043</v>
      </c>
      <c r="F5" s="103">
        <v>1</v>
      </c>
      <c r="G5" s="104" t="s">
        <v>1162</v>
      </c>
      <c r="H5" s="104" t="s">
        <v>1163</v>
      </c>
      <c r="I5" s="103" t="s">
        <v>35</v>
      </c>
      <c r="J5" s="103" t="s">
        <v>1164</v>
      </c>
      <c r="K5" s="102">
        <v>24</v>
      </c>
      <c r="L5" s="21">
        <v>43831</v>
      </c>
      <c r="M5" s="21">
        <v>44561</v>
      </c>
      <c r="N5" s="102">
        <v>24</v>
      </c>
      <c r="O5" s="100">
        <v>1</v>
      </c>
      <c r="P5" s="100">
        <v>1</v>
      </c>
      <c r="Q5" s="100" t="s">
        <v>27</v>
      </c>
      <c r="R5" s="101" t="s">
        <v>1532</v>
      </c>
      <c r="S5" s="104" t="s">
        <v>1681</v>
      </c>
      <c r="T5" s="104" t="s">
        <v>2152</v>
      </c>
      <c r="U5" s="23" t="s">
        <v>1667</v>
      </c>
    </row>
    <row r="6" spans="1:21" ht="112.5" x14ac:dyDescent="0.25">
      <c r="A6" s="102">
        <v>2016</v>
      </c>
      <c r="B6" s="103" t="s">
        <v>1017</v>
      </c>
      <c r="C6" s="102">
        <v>27</v>
      </c>
      <c r="D6" s="104" t="s">
        <v>2044</v>
      </c>
      <c r="E6" s="104" t="s">
        <v>2045</v>
      </c>
      <c r="F6" s="20" t="s">
        <v>59</v>
      </c>
      <c r="G6" s="103" t="s">
        <v>60</v>
      </c>
      <c r="H6" s="103" t="s">
        <v>847</v>
      </c>
      <c r="I6" s="103" t="s">
        <v>69</v>
      </c>
      <c r="J6" s="103" t="s">
        <v>62</v>
      </c>
      <c r="K6" s="103">
        <v>7</v>
      </c>
      <c r="L6" s="21">
        <v>43770</v>
      </c>
      <c r="M6" s="21">
        <v>44196</v>
      </c>
      <c r="N6" s="102">
        <v>7</v>
      </c>
      <c r="O6" s="100">
        <v>1</v>
      </c>
      <c r="P6" s="114">
        <v>1</v>
      </c>
      <c r="Q6" s="114" t="s">
        <v>27</v>
      </c>
      <c r="R6" s="115" t="s">
        <v>1532</v>
      </c>
      <c r="S6" s="104" t="s">
        <v>969</v>
      </c>
      <c r="T6" s="129" t="s">
        <v>2046</v>
      </c>
      <c r="U6" s="23" t="s">
        <v>1667</v>
      </c>
    </row>
    <row r="7" spans="1:21" ht="409.5" x14ac:dyDescent="0.25">
      <c r="A7" s="102">
        <v>2016</v>
      </c>
      <c r="B7" s="103" t="s">
        <v>1017</v>
      </c>
      <c r="C7" s="102">
        <v>27</v>
      </c>
      <c r="D7" s="104" t="s">
        <v>2047</v>
      </c>
      <c r="E7" s="104" t="s">
        <v>2045</v>
      </c>
      <c r="F7" s="20" t="s">
        <v>66</v>
      </c>
      <c r="G7" s="104" t="s">
        <v>1162</v>
      </c>
      <c r="H7" s="104" t="s">
        <v>1163</v>
      </c>
      <c r="I7" s="103" t="s">
        <v>69</v>
      </c>
      <c r="J7" s="103" t="s">
        <v>1164</v>
      </c>
      <c r="K7" s="103">
        <v>24</v>
      </c>
      <c r="L7" s="21">
        <v>43831</v>
      </c>
      <c r="M7" s="21">
        <v>44561</v>
      </c>
      <c r="N7" s="102">
        <v>24</v>
      </c>
      <c r="O7" s="100">
        <v>1</v>
      </c>
      <c r="P7" s="114"/>
      <c r="Q7" s="114"/>
      <c r="R7" s="115"/>
      <c r="S7" s="104" t="s">
        <v>1681</v>
      </c>
      <c r="T7" s="131"/>
      <c r="U7" s="23" t="s">
        <v>1667</v>
      </c>
    </row>
    <row r="8" spans="1:21" ht="409.5" x14ac:dyDescent="0.25">
      <c r="A8" s="102">
        <v>2016</v>
      </c>
      <c r="B8" s="103" t="s">
        <v>1017</v>
      </c>
      <c r="C8" s="102">
        <v>43</v>
      </c>
      <c r="D8" s="104" t="s">
        <v>2048</v>
      </c>
      <c r="E8" s="104" t="s">
        <v>2049</v>
      </c>
      <c r="F8" s="103">
        <v>1</v>
      </c>
      <c r="G8" s="104" t="s">
        <v>1162</v>
      </c>
      <c r="H8" s="104" t="s">
        <v>1163</v>
      </c>
      <c r="I8" s="103" t="s">
        <v>69</v>
      </c>
      <c r="J8" s="103" t="s">
        <v>1164</v>
      </c>
      <c r="K8" s="103">
        <v>24</v>
      </c>
      <c r="L8" s="21">
        <v>43831</v>
      </c>
      <c r="M8" s="21">
        <v>44561</v>
      </c>
      <c r="N8" s="102">
        <v>24</v>
      </c>
      <c r="O8" s="100">
        <v>1</v>
      </c>
      <c r="P8" s="100">
        <v>1</v>
      </c>
      <c r="Q8" s="100" t="s">
        <v>27</v>
      </c>
      <c r="R8" s="101" t="s">
        <v>1532</v>
      </c>
      <c r="S8" s="104" t="s">
        <v>1681</v>
      </c>
      <c r="T8" s="104" t="s">
        <v>2136</v>
      </c>
      <c r="U8" s="23" t="s">
        <v>1667</v>
      </c>
    </row>
    <row r="9" spans="1:21" s="96" customFormat="1" ht="168.75" customHeight="1" x14ac:dyDescent="0.25">
      <c r="A9" s="102">
        <v>2017</v>
      </c>
      <c r="B9" s="103" t="s">
        <v>1020</v>
      </c>
      <c r="C9" s="102">
        <v>3</v>
      </c>
      <c r="D9" s="104" t="s">
        <v>455</v>
      </c>
      <c r="E9" s="104" t="s">
        <v>573</v>
      </c>
      <c r="F9" s="20" t="s">
        <v>429</v>
      </c>
      <c r="G9" s="104" t="s">
        <v>1216</v>
      </c>
      <c r="H9" s="104" t="s">
        <v>1217</v>
      </c>
      <c r="I9" s="103" t="s">
        <v>327</v>
      </c>
      <c r="J9" s="103" t="s">
        <v>1219</v>
      </c>
      <c r="K9" s="103">
        <v>1</v>
      </c>
      <c r="L9" s="21">
        <v>44167</v>
      </c>
      <c r="M9" s="21">
        <v>44227</v>
      </c>
      <c r="N9" s="102">
        <v>1</v>
      </c>
      <c r="O9" s="100">
        <f>+N9/K9</f>
        <v>1</v>
      </c>
      <c r="P9" s="116">
        <f>+AVERAGE(O9:O16)</f>
        <v>1</v>
      </c>
      <c r="Q9" s="116" t="s">
        <v>27</v>
      </c>
      <c r="R9" s="118" t="s">
        <v>1531</v>
      </c>
      <c r="S9" s="104" t="s">
        <v>1484</v>
      </c>
      <c r="T9" s="129" t="s">
        <v>2193</v>
      </c>
      <c r="U9" s="23" t="s">
        <v>1667</v>
      </c>
    </row>
    <row r="10" spans="1:21" s="96" customFormat="1" ht="303.75" customHeight="1" x14ac:dyDescent="0.25">
      <c r="A10" s="102">
        <v>2017</v>
      </c>
      <c r="B10" s="103" t="s">
        <v>1020</v>
      </c>
      <c r="C10" s="102">
        <v>3</v>
      </c>
      <c r="D10" s="104" t="s">
        <v>455</v>
      </c>
      <c r="E10" s="104" t="s">
        <v>573</v>
      </c>
      <c r="F10" s="20" t="s">
        <v>434</v>
      </c>
      <c r="G10" s="104" t="s">
        <v>1114</v>
      </c>
      <c r="H10" s="104" t="s">
        <v>1218</v>
      </c>
      <c r="I10" s="103" t="s">
        <v>327</v>
      </c>
      <c r="J10" s="103" t="s">
        <v>1220</v>
      </c>
      <c r="K10" s="103">
        <v>6</v>
      </c>
      <c r="L10" s="21">
        <v>44197</v>
      </c>
      <c r="M10" s="21">
        <v>44408</v>
      </c>
      <c r="N10" s="102">
        <v>6</v>
      </c>
      <c r="O10" s="100">
        <f>+N10/K10</f>
        <v>1</v>
      </c>
      <c r="P10" s="120"/>
      <c r="Q10" s="120"/>
      <c r="R10" s="121"/>
      <c r="S10" s="104" t="s">
        <v>1666</v>
      </c>
      <c r="T10" s="130"/>
      <c r="U10" s="23" t="s">
        <v>1667</v>
      </c>
    </row>
    <row r="11" spans="1:21" s="95" customFormat="1" ht="281.25" customHeight="1" x14ac:dyDescent="0.25">
      <c r="A11" s="102">
        <v>2017</v>
      </c>
      <c r="B11" s="103" t="s">
        <v>1020</v>
      </c>
      <c r="C11" s="102">
        <v>3</v>
      </c>
      <c r="D11" s="104" t="s">
        <v>455</v>
      </c>
      <c r="E11" s="104" t="s">
        <v>1063</v>
      </c>
      <c r="F11" s="20" t="s">
        <v>438</v>
      </c>
      <c r="G11" s="104" t="s">
        <v>1114</v>
      </c>
      <c r="H11" s="104" t="s">
        <v>1115</v>
      </c>
      <c r="I11" s="103" t="s">
        <v>327</v>
      </c>
      <c r="J11" s="103" t="s">
        <v>1116</v>
      </c>
      <c r="K11" s="103">
        <v>1</v>
      </c>
      <c r="L11" s="21">
        <v>44044</v>
      </c>
      <c r="M11" s="21">
        <v>44180</v>
      </c>
      <c r="N11" s="102">
        <v>1</v>
      </c>
      <c r="O11" s="100">
        <f>+N11/K11</f>
        <v>1</v>
      </c>
      <c r="P11" s="120"/>
      <c r="Q11" s="120"/>
      <c r="R11" s="121"/>
      <c r="S11" s="104" t="s">
        <v>1452</v>
      </c>
      <c r="T11" s="130"/>
      <c r="U11" s="23" t="s">
        <v>1667</v>
      </c>
    </row>
    <row r="12" spans="1:21" s="95" customFormat="1" ht="409.5" customHeight="1" x14ac:dyDescent="0.25">
      <c r="A12" s="102">
        <v>2017</v>
      </c>
      <c r="B12" s="103" t="s">
        <v>1020</v>
      </c>
      <c r="C12" s="102">
        <v>3</v>
      </c>
      <c r="D12" s="104" t="s">
        <v>455</v>
      </c>
      <c r="E12" s="104" t="s">
        <v>1063</v>
      </c>
      <c r="F12" s="20" t="s">
        <v>442</v>
      </c>
      <c r="G12" s="104" t="s">
        <v>1117</v>
      </c>
      <c r="H12" s="104" t="s">
        <v>1118</v>
      </c>
      <c r="I12" s="26" t="s">
        <v>1142</v>
      </c>
      <c r="J12" s="103" t="s">
        <v>1119</v>
      </c>
      <c r="K12" s="103">
        <v>1</v>
      </c>
      <c r="L12" s="21">
        <v>44044</v>
      </c>
      <c r="M12" s="21">
        <v>44180</v>
      </c>
      <c r="N12" s="102">
        <v>1</v>
      </c>
      <c r="O12" s="100">
        <f>+N12/K12</f>
        <v>1</v>
      </c>
      <c r="P12" s="120"/>
      <c r="Q12" s="120"/>
      <c r="R12" s="121"/>
      <c r="S12" s="104" t="s">
        <v>1485</v>
      </c>
      <c r="T12" s="130"/>
      <c r="U12" s="23" t="s">
        <v>1667</v>
      </c>
    </row>
    <row r="13" spans="1:21" s="95" customFormat="1" ht="157.5" customHeight="1" x14ac:dyDescent="0.25">
      <c r="A13" s="102">
        <v>2017</v>
      </c>
      <c r="B13" s="103" t="s">
        <v>1020</v>
      </c>
      <c r="C13" s="102">
        <v>3</v>
      </c>
      <c r="D13" s="104" t="s">
        <v>455</v>
      </c>
      <c r="E13" s="104" t="s">
        <v>1215</v>
      </c>
      <c r="F13" s="20" t="s">
        <v>444</v>
      </c>
      <c r="G13" s="28" t="s">
        <v>1362</v>
      </c>
      <c r="H13" s="28" t="s">
        <v>1366</v>
      </c>
      <c r="I13" s="26" t="s">
        <v>1374</v>
      </c>
      <c r="J13" s="28" t="s">
        <v>1370</v>
      </c>
      <c r="K13" s="26">
        <v>1</v>
      </c>
      <c r="L13" s="21">
        <v>44378</v>
      </c>
      <c r="M13" s="21">
        <v>44581</v>
      </c>
      <c r="N13" s="102">
        <v>1</v>
      </c>
      <c r="O13" s="100">
        <f t="shared" ref="O13:O16" si="0">+N13/K13</f>
        <v>1</v>
      </c>
      <c r="P13" s="120"/>
      <c r="Q13" s="120"/>
      <c r="R13" s="121"/>
      <c r="S13" s="104" t="s">
        <v>1693</v>
      </c>
      <c r="T13" s="130"/>
      <c r="U13" s="23" t="s">
        <v>1667</v>
      </c>
    </row>
    <row r="14" spans="1:21" s="95" customFormat="1" ht="146.25" customHeight="1" x14ac:dyDescent="0.25">
      <c r="A14" s="102">
        <v>2017</v>
      </c>
      <c r="B14" s="103" t="s">
        <v>1020</v>
      </c>
      <c r="C14" s="102">
        <v>3</v>
      </c>
      <c r="D14" s="104" t="s">
        <v>455</v>
      </c>
      <c r="E14" s="104" t="s">
        <v>1215</v>
      </c>
      <c r="F14" s="20" t="s">
        <v>445</v>
      </c>
      <c r="G14" s="28" t="s">
        <v>1363</v>
      </c>
      <c r="H14" s="28" t="s">
        <v>1367</v>
      </c>
      <c r="I14" s="26" t="s">
        <v>1374</v>
      </c>
      <c r="J14" s="28" t="s">
        <v>1371</v>
      </c>
      <c r="K14" s="26">
        <v>1</v>
      </c>
      <c r="L14" s="21">
        <v>44378</v>
      </c>
      <c r="M14" s="21">
        <v>44581</v>
      </c>
      <c r="N14" s="102">
        <v>1</v>
      </c>
      <c r="O14" s="100">
        <f t="shared" si="0"/>
        <v>1</v>
      </c>
      <c r="P14" s="120"/>
      <c r="Q14" s="120"/>
      <c r="R14" s="121"/>
      <c r="S14" s="104" t="s">
        <v>1693</v>
      </c>
      <c r="T14" s="130"/>
      <c r="U14" s="23" t="s">
        <v>1667</v>
      </c>
    </row>
    <row r="15" spans="1:21" s="95" customFormat="1" ht="112.5" customHeight="1" x14ac:dyDescent="0.25">
      <c r="A15" s="102">
        <v>2017</v>
      </c>
      <c r="B15" s="103" t="s">
        <v>1020</v>
      </c>
      <c r="C15" s="102">
        <v>3</v>
      </c>
      <c r="D15" s="104" t="s">
        <v>455</v>
      </c>
      <c r="E15" s="104" t="s">
        <v>1215</v>
      </c>
      <c r="F15" s="20" t="s">
        <v>448</v>
      </c>
      <c r="G15" s="28" t="s">
        <v>1364</v>
      </c>
      <c r="H15" s="28" t="s">
        <v>1368</v>
      </c>
      <c r="I15" s="26" t="s">
        <v>1375</v>
      </c>
      <c r="J15" s="28" t="s">
        <v>1372</v>
      </c>
      <c r="K15" s="26">
        <v>1</v>
      </c>
      <c r="L15" s="21">
        <v>44378</v>
      </c>
      <c r="M15" s="21">
        <v>44581</v>
      </c>
      <c r="N15" s="102">
        <v>1</v>
      </c>
      <c r="O15" s="100">
        <f t="shared" si="0"/>
        <v>1</v>
      </c>
      <c r="P15" s="120"/>
      <c r="Q15" s="120"/>
      <c r="R15" s="121"/>
      <c r="S15" s="104" t="s">
        <v>1747</v>
      </c>
      <c r="T15" s="130"/>
      <c r="U15" s="23" t="s">
        <v>1667</v>
      </c>
    </row>
    <row r="16" spans="1:21" s="95" customFormat="1" ht="409.5" customHeight="1" x14ac:dyDescent="0.25">
      <c r="A16" s="102">
        <v>2017</v>
      </c>
      <c r="B16" s="103" t="s">
        <v>1020</v>
      </c>
      <c r="C16" s="102">
        <v>3</v>
      </c>
      <c r="D16" s="104" t="s">
        <v>455</v>
      </c>
      <c r="E16" s="104" t="s">
        <v>1215</v>
      </c>
      <c r="F16" s="20" t="s">
        <v>450</v>
      </c>
      <c r="G16" s="28" t="s">
        <v>1365</v>
      </c>
      <c r="H16" s="28" t="s">
        <v>1369</v>
      </c>
      <c r="I16" s="26" t="s">
        <v>1575</v>
      </c>
      <c r="J16" s="28" t="s">
        <v>1373</v>
      </c>
      <c r="K16" s="26">
        <v>6</v>
      </c>
      <c r="L16" s="21">
        <v>44378</v>
      </c>
      <c r="M16" s="21">
        <v>44581</v>
      </c>
      <c r="N16" s="102">
        <v>6</v>
      </c>
      <c r="O16" s="100">
        <f t="shared" si="0"/>
        <v>1</v>
      </c>
      <c r="P16" s="117"/>
      <c r="Q16" s="117"/>
      <c r="R16" s="119"/>
      <c r="S16" s="104" t="s">
        <v>2192</v>
      </c>
      <c r="T16" s="131"/>
      <c r="U16" s="23" t="s">
        <v>1667</v>
      </c>
    </row>
    <row r="17" spans="1:22" ht="112.5" x14ac:dyDescent="0.25">
      <c r="A17" s="102">
        <v>2017</v>
      </c>
      <c r="B17" s="103" t="s">
        <v>1020</v>
      </c>
      <c r="C17" s="102">
        <v>5</v>
      </c>
      <c r="D17" s="104" t="s">
        <v>2050</v>
      </c>
      <c r="E17" s="104" t="s">
        <v>2051</v>
      </c>
      <c r="F17" s="20" t="s">
        <v>148</v>
      </c>
      <c r="G17" s="103" t="s">
        <v>60</v>
      </c>
      <c r="H17" s="103" t="s">
        <v>847</v>
      </c>
      <c r="I17" s="103" t="s">
        <v>69</v>
      </c>
      <c r="J17" s="103" t="s">
        <v>62</v>
      </c>
      <c r="K17" s="103">
        <v>7</v>
      </c>
      <c r="L17" s="21">
        <v>43770</v>
      </c>
      <c r="M17" s="21">
        <v>44196</v>
      </c>
      <c r="N17" s="102">
        <v>7</v>
      </c>
      <c r="O17" s="100">
        <v>1</v>
      </c>
      <c r="P17" s="109">
        <v>1</v>
      </c>
      <c r="Q17" s="109" t="s">
        <v>27</v>
      </c>
      <c r="R17" s="110" t="s">
        <v>1532</v>
      </c>
      <c r="S17" s="104" t="s">
        <v>969</v>
      </c>
      <c r="T17" s="129" t="s">
        <v>2153</v>
      </c>
      <c r="U17" s="23" t="s">
        <v>1667</v>
      </c>
    </row>
    <row r="18" spans="1:22" ht="303.75" x14ac:dyDescent="0.25">
      <c r="A18" s="102">
        <v>2017</v>
      </c>
      <c r="B18" s="103" t="s">
        <v>1020</v>
      </c>
      <c r="C18" s="102">
        <v>5</v>
      </c>
      <c r="D18" s="104" t="s">
        <v>2050</v>
      </c>
      <c r="E18" s="104" t="s">
        <v>2051</v>
      </c>
      <c r="F18" s="20" t="s">
        <v>150</v>
      </c>
      <c r="G18" s="103" t="s">
        <v>60</v>
      </c>
      <c r="H18" s="103" t="s">
        <v>848</v>
      </c>
      <c r="I18" s="103" t="s">
        <v>69</v>
      </c>
      <c r="J18" s="103" t="s">
        <v>67</v>
      </c>
      <c r="K18" s="103">
        <v>36</v>
      </c>
      <c r="L18" s="21">
        <v>43770</v>
      </c>
      <c r="M18" s="21">
        <v>44530</v>
      </c>
      <c r="N18" s="102">
        <v>36</v>
      </c>
      <c r="O18" s="100">
        <v>1</v>
      </c>
      <c r="P18" s="109"/>
      <c r="Q18" s="109"/>
      <c r="R18" s="110"/>
      <c r="S18" s="104" t="s">
        <v>1668</v>
      </c>
      <c r="T18" s="131"/>
      <c r="U18" s="23" t="s">
        <v>1667</v>
      </c>
    </row>
    <row r="19" spans="1:22" ht="112.5" x14ac:dyDescent="0.25">
      <c r="A19" s="102">
        <v>2017</v>
      </c>
      <c r="B19" s="103" t="s">
        <v>1020</v>
      </c>
      <c r="C19" s="102">
        <v>8</v>
      </c>
      <c r="D19" s="104" t="s">
        <v>2052</v>
      </c>
      <c r="E19" s="104" t="s">
        <v>2053</v>
      </c>
      <c r="F19" s="20" t="s">
        <v>168</v>
      </c>
      <c r="G19" s="103" t="s">
        <v>60</v>
      </c>
      <c r="H19" s="103" t="s">
        <v>847</v>
      </c>
      <c r="I19" s="103" t="s">
        <v>69</v>
      </c>
      <c r="J19" s="103" t="s">
        <v>62</v>
      </c>
      <c r="K19" s="103">
        <v>7</v>
      </c>
      <c r="L19" s="21">
        <v>43770</v>
      </c>
      <c r="M19" s="21">
        <v>44196</v>
      </c>
      <c r="N19" s="102">
        <v>7</v>
      </c>
      <c r="O19" s="100">
        <v>1</v>
      </c>
      <c r="P19" s="109">
        <v>1</v>
      </c>
      <c r="Q19" s="109" t="s">
        <v>27</v>
      </c>
      <c r="R19" s="110" t="s">
        <v>1533</v>
      </c>
      <c r="S19" s="104" t="s">
        <v>969</v>
      </c>
      <c r="T19" s="129" t="s">
        <v>2137</v>
      </c>
      <c r="U19" s="23" t="s">
        <v>1667</v>
      </c>
    </row>
    <row r="20" spans="1:22" ht="303.75" x14ac:dyDescent="0.25">
      <c r="A20" s="102">
        <v>2017</v>
      </c>
      <c r="B20" s="103" t="s">
        <v>1020</v>
      </c>
      <c r="C20" s="102">
        <v>8</v>
      </c>
      <c r="D20" s="104" t="s">
        <v>2052</v>
      </c>
      <c r="E20" s="104" t="s">
        <v>2053</v>
      </c>
      <c r="F20" s="20" t="s">
        <v>471</v>
      </c>
      <c r="G20" s="103" t="s">
        <v>60</v>
      </c>
      <c r="H20" s="103" t="s">
        <v>848</v>
      </c>
      <c r="I20" s="103" t="s">
        <v>69</v>
      </c>
      <c r="J20" s="103" t="s">
        <v>67</v>
      </c>
      <c r="K20" s="103">
        <v>36</v>
      </c>
      <c r="L20" s="21">
        <v>43770</v>
      </c>
      <c r="M20" s="21">
        <v>44530</v>
      </c>
      <c r="N20" s="102">
        <v>36</v>
      </c>
      <c r="O20" s="100">
        <v>1</v>
      </c>
      <c r="P20" s="109"/>
      <c r="Q20" s="109"/>
      <c r="R20" s="110"/>
      <c r="S20" s="104" t="s">
        <v>1668</v>
      </c>
      <c r="T20" s="131"/>
      <c r="U20" s="23" t="s">
        <v>1667</v>
      </c>
    </row>
    <row r="21" spans="1:22" s="96" customFormat="1" ht="112.5" x14ac:dyDescent="0.25">
      <c r="A21" s="102">
        <v>2018</v>
      </c>
      <c r="B21" s="103" t="s">
        <v>1022</v>
      </c>
      <c r="C21" s="27">
        <v>5</v>
      </c>
      <c r="D21" s="28" t="s">
        <v>553</v>
      </c>
      <c r="E21" s="28" t="s">
        <v>864</v>
      </c>
      <c r="F21" s="20" t="s">
        <v>175</v>
      </c>
      <c r="G21" s="28" t="s">
        <v>554</v>
      </c>
      <c r="H21" s="28" t="s">
        <v>865</v>
      </c>
      <c r="I21" s="103" t="s">
        <v>537</v>
      </c>
      <c r="J21" s="26" t="s">
        <v>555</v>
      </c>
      <c r="K21" s="27">
        <v>2</v>
      </c>
      <c r="L21" s="21">
        <v>43620</v>
      </c>
      <c r="M21" s="21">
        <v>43830</v>
      </c>
      <c r="N21" s="102">
        <v>2</v>
      </c>
      <c r="O21" s="100">
        <f>+N21/K21</f>
        <v>1</v>
      </c>
      <c r="P21" s="116">
        <f>AVERAGE(O21:O23)</f>
        <v>1</v>
      </c>
      <c r="Q21" s="116" t="s">
        <v>27</v>
      </c>
      <c r="R21" s="118" t="s">
        <v>1532</v>
      </c>
      <c r="S21" s="104" t="s">
        <v>1272</v>
      </c>
      <c r="T21" s="104" t="s">
        <v>1477</v>
      </c>
      <c r="U21" s="104" t="s">
        <v>1667</v>
      </c>
    </row>
    <row r="22" spans="1:22" s="96" customFormat="1" ht="337.5" customHeight="1" x14ac:dyDescent="0.25">
      <c r="A22" s="102">
        <v>2018</v>
      </c>
      <c r="B22" s="103" t="s">
        <v>1022</v>
      </c>
      <c r="C22" s="27">
        <v>5</v>
      </c>
      <c r="D22" s="28" t="s">
        <v>553</v>
      </c>
      <c r="E22" s="28" t="s">
        <v>864</v>
      </c>
      <c r="F22" s="20" t="s">
        <v>48</v>
      </c>
      <c r="G22" s="28" t="s">
        <v>554</v>
      </c>
      <c r="H22" s="28" t="s">
        <v>556</v>
      </c>
      <c r="I22" s="103" t="s">
        <v>537</v>
      </c>
      <c r="J22" s="26" t="s">
        <v>557</v>
      </c>
      <c r="K22" s="27">
        <v>2</v>
      </c>
      <c r="L22" s="21">
        <v>43678</v>
      </c>
      <c r="M22" s="21">
        <v>43830</v>
      </c>
      <c r="N22" s="102">
        <v>2</v>
      </c>
      <c r="O22" s="100">
        <f>+N22/K22</f>
        <v>1</v>
      </c>
      <c r="P22" s="120"/>
      <c r="Q22" s="120"/>
      <c r="R22" s="121"/>
      <c r="S22" s="104" t="s">
        <v>1476</v>
      </c>
      <c r="T22" s="104" t="s">
        <v>1490</v>
      </c>
      <c r="U22" s="104" t="s">
        <v>1667</v>
      </c>
    </row>
    <row r="23" spans="1:22" s="96" customFormat="1" ht="191.25" x14ac:dyDescent="0.25">
      <c r="A23" s="102">
        <v>2018</v>
      </c>
      <c r="B23" s="103" t="s">
        <v>1022</v>
      </c>
      <c r="C23" s="27">
        <v>5</v>
      </c>
      <c r="D23" s="28" t="s">
        <v>553</v>
      </c>
      <c r="E23" s="28" t="s">
        <v>864</v>
      </c>
      <c r="F23" s="20" t="s">
        <v>52</v>
      </c>
      <c r="G23" s="28" t="s">
        <v>1377</v>
      </c>
      <c r="H23" s="28" t="s">
        <v>1378</v>
      </c>
      <c r="I23" s="103" t="s">
        <v>537</v>
      </c>
      <c r="J23" s="26" t="s">
        <v>1379</v>
      </c>
      <c r="K23" s="27">
        <v>6</v>
      </c>
      <c r="L23" s="21">
        <v>44378</v>
      </c>
      <c r="M23" s="21">
        <v>44592</v>
      </c>
      <c r="N23" s="102">
        <v>6</v>
      </c>
      <c r="O23" s="100">
        <f>+N23/K23</f>
        <v>1</v>
      </c>
      <c r="P23" s="117"/>
      <c r="Q23" s="117"/>
      <c r="R23" s="119"/>
      <c r="S23" s="104" t="s">
        <v>2034</v>
      </c>
      <c r="T23" s="104" t="s">
        <v>2138</v>
      </c>
      <c r="U23" s="104" t="s">
        <v>1667</v>
      </c>
    </row>
    <row r="24" spans="1:22" s="96" customFormat="1" ht="281.25" customHeight="1" x14ac:dyDescent="0.25">
      <c r="A24" s="102">
        <v>2018</v>
      </c>
      <c r="B24" s="103" t="s">
        <v>1022</v>
      </c>
      <c r="C24" s="27">
        <v>10</v>
      </c>
      <c r="D24" s="28" t="s">
        <v>572</v>
      </c>
      <c r="E24" s="28" t="s">
        <v>573</v>
      </c>
      <c r="F24" s="20" t="s">
        <v>429</v>
      </c>
      <c r="G24" s="78" t="s">
        <v>1114</v>
      </c>
      <c r="H24" s="78" t="s">
        <v>1115</v>
      </c>
      <c r="I24" s="103" t="s">
        <v>327</v>
      </c>
      <c r="J24" s="79" t="s">
        <v>1116</v>
      </c>
      <c r="K24" s="27">
        <v>1</v>
      </c>
      <c r="L24" s="21">
        <v>44044</v>
      </c>
      <c r="M24" s="21">
        <v>44180</v>
      </c>
      <c r="N24" s="102">
        <v>1</v>
      </c>
      <c r="O24" s="100">
        <f t="shared" ref="O24:O31" si="1">+N24/K24</f>
        <v>1</v>
      </c>
      <c r="P24" s="116">
        <f>+AVERAGE(O24:O31)</f>
        <v>1</v>
      </c>
      <c r="Q24" s="132" t="s">
        <v>27</v>
      </c>
      <c r="R24" s="126" t="s">
        <v>1532</v>
      </c>
      <c r="S24" s="104" t="s">
        <v>1452</v>
      </c>
      <c r="T24" s="129" t="s">
        <v>2193</v>
      </c>
      <c r="U24" s="23" t="s">
        <v>1667</v>
      </c>
      <c r="V24" s="105"/>
    </row>
    <row r="25" spans="1:22" s="96" customFormat="1" ht="409.5" customHeight="1" x14ac:dyDescent="0.25">
      <c r="A25" s="102">
        <v>2018</v>
      </c>
      <c r="B25" s="103" t="s">
        <v>1022</v>
      </c>
      <c r="C25" s="27">
        <v>10</v>
      </c>
      <c r="D25" s="28" t="s">
        <v>572</v>
      </c>
      <c r="E25" s="28" t="s">
        <v>573</v>
      </c>
      <c r="F25" s="20" t="s">
        <v>434</v>
      </c>
      <c r="G25" s="78" t="s">
        <v>1117</v>
      </c>
      <c r="H25" s="78" t="s">
        <v>1118</v>
      </c>
      <c r="I25" s="103" t="s">
        <v>1142</v>
      </c>
      <c r="J25" s="79" t="s">
        <v>1119</v>
      </c>
      <c r="K25" s="27">
        <v>1</v>
      </c>
      <c r="L25" s="21">
        <v>44044</v>
      </c>
      <c r="M25" s="21">
        <v>44180</v>
      </c>
      <c r="N25" s="102">
        <v>1</v>
      </c>
      <c r="O25" s="100">
        <f t="shared" si="1"/>
        <v>1</v>
      </c>
      <c r="P25" s="120"/>
      <c r="Q25" s="133"/>
      <c r="R25" s="127"/>
      <c r="S25" s="104" t="s">
        <v>1485</v>
      </c>
      <c r="T25" s="130"/>
      <c r="U25" s="23" t="s">
        <v>1667</v>
      </c>
    </row>
    <row r="26" spans="1:22" s="96" customFormat="1" ht="168.75" customHeight="1" x14ac:dyDescent="0.25">
      <c r="A26" s="102">
        <v>2018</v>
      </c>
      <c r="B26" s="103" t="s">
        <v>1022</v>
      </c>
      <c r="C26" s="27">
        <v>10</v>
      </c>
      <c r="D26" s="28" t="s">
        <v>572</v>
      </c>
      <c r="E26" s="28" t="s">
        <v>573</v>
      </c>
      <c r="F26" s="20" t="s">
        <v>438</v>
      </c>
      <c r="G26" s="78" t="s">
        <v>1216</v>
      </c>
      <c r="H26" s="78" t="s">
        <v>1217</v>
      </c>
      <c r="I26" s="103" t="s">
        <v>327</v>
      </c>
      <c r="J26" s="79" t="s">
        <v>1219</v>
      </c>
      <c r="K26" s="102">
        <v>1</v>
      </c>
      <c r="L26" s="21">
        <v>44167</v>
      </c>
      <c r="M26" s="21">
        <v>44227</v>
      </c>
      <c r="N26" s="102">
        <v>1</v>
      </c>
      <c r="O26" s="100">
        <f t="shared" si="1"/>
        <v>1</v>
      </c>
      <c r="P26" s="120"/>
      <c r="Q26" s="133"/>
      <c r="R26" s="127"/>
      <c r="S26" s="104" t="s">
        <v>1484</v>
      </c>
      <c r="T26" s="130"/>
      <c r="U26" s="23" t="s">
        <v>1667</v>
      </c>
    </row>
    <row r="27" spans="1:22" s="96" customFormat="1" ht="303.75" customHeight="1" x14ac:dyDescent="0.25">
      <c r="A27" s="102">
        <v>2018</v>
      </c>
      <c r="B27" s="103" t="s">
        <v>1022</v>
      </c>
      <c r="C27" s="27">
        <v>10</v>
      </c>
      <c r="D27" s="28" t="s">
        <v>572</v>
      </c>
      <c r="E27" s="28" t="s">
        <v>573</v>
      </c>
      <c r="F27" s="20" t="s">
        <v>442</v>
      </c>
      <c r="G27" s="78" t="s">
        <v>1114</v>
      </c>
      <c r="H27" s="78" t="s">
        <v>1218</v>
      </c>
      <c r="I27" s="103" t="s">
        <v>327</v>
      </c>
      <c r="J27" s="79" t="s">
        <v>1220</v>
      </c>
      <c r="K27" s="102">
        <v>6</v>
      </c>
      <c r="L27" s="21">
        <v>44197</v>
      </c>
      <c r="M27" s="21">
        <v>44408</v>
      </c>
      <c r="N27" s="102">
        <v>6</v>
      </c>
      <c r="O27" s="100">
        <f>+N27/K27</f>
        <v>1</v>
      </c>
      <c r="P27" s="120"/>
      <c r="Q27" s="133"/>
      <c r="R27" s="127"/>
      <c r="S27" s="104" t="s">
        <v>1666</v>
      </c>
      <c r="T27" s="130"/>
      <c r="U27" s="23" t="s">
        <v>1667</v>
      </c>
    </row>
    <row r="28" spans="1:22" s="95" customFormat="1" ht="90" customHeight="1" x14ac:dyDescent="0.25">
      <c r="A28" s="102">
        <v>2018</v>
      </c>
      <c r="B28" s="103" t="s">
        <v>1022</v>
      </c>
      <c r="C28" s="27">
        <v>10</v>
      </c>
      <c r="D28" s="28" t="s">
        <v>572</v>
      </c>
      <c r="E28" s="28" t="s">
        <v>1215</v>
      </c>
      <c r="F28" s="20" t="s">
        <v>444</v>
      </c>
      <c r="G28" s="28" t="s">
        <v>1362</v>
      </c>
      <c r="H28" s="28" t="s">
        <v>1366</v>
      </c>
      <c r="I28" s="26" t="s">
        <v>1374</v>
      </c>
      <c r="J28" s="28" t="s">
        <v>1370</v>
      </c>
      <c r="K28" s="26">
        <v>1</v>
      </c>
      <c r="L28" s="21">
        <v>44378</v>
      </c>
      <c r="M28" s="21">
        <v>44581</v>
      </c>
      <c r="N28" s="102">
        <v>1</v>
      </c>
      <c r="O28" s="100">
        <f t="shared" si="1"/>
        <v>1</v>
      </c>
      <c r="P28" s="120"/>
      <c r="Q28" s="133"/>
      <c r="R28" s="127"/>
      <c r="S28" s="104" t="s">
        <v>1693</v>
      </c>
      <c r="T28" s="130"/>
      <c r="U28" s="23" t="s">
        <v>1667</v>
      </c>
    </row>
    <row r="29" spans="1:22" s="95" customFormat="1" ht="90" customHeight="1" x14ac:dyDescent="0.25">
      <c r="A29" s="102">
        <v>2018</v>
      </c>
      <c r="B29" s="103" t="s">
        <v>1022</v>
      </c>
      <c r="C29" s="27">
        <v>10</v>
      </c>
      <c r="D29" s="28" t="s">
        <v>572</v>
      </c>
      <c r="E29" s="28" t="s">
        <v>1215</v>
      </c>
      <c r="F29" s="20" t="s">
        <v>445</v>
      </c>
      <c r="G29" s="28" t="s">
        <v>1363</v>
      </c>
      <c r="H29" s="28" t="s">
        <v>1367</v>
      </c>
      <c r="I29" s="26" t="s">
        <v>1374</v>
      </c>
      <c r="J29" s="28" t="s">
        <v>1371</v>
      </c>
      <c r="K29" s="26">
        <v>1</v>
      </c>
      <c r="L29" s="21">
        <v>44378</v>
      </c>
      <c r="M29" s="21">
        <v>44581</v>
      </c>
      <c r="N29" s="102">
        <v>1</v>
      </c>
      <c r="O29" s="100">
        <f t="shared" si="1"/>
        <v>1</v>
      </c>
      <c r="P29" s="120"/>
      <c r="Q29" s="133"/>
      <c r="R29" s="127"/>
      <c r="S29" s="104" t="s">
        <v>1693</v>
      </c>
      <c r="T29" s="130"/>
      <c r="U29" s="23" t="s">
        <v>1667</v>
      </c>
    </row>
    <row r="30" spans="1:22" s="95" customFormat="1" ht="112.5" customHeight="1" x14ac:dyDescent="0.25">
      <c r="A30" s="102">
        <v>2018</v>
      </c>
      <c r="B30" s="103" t="s">
        <v>1022</v>
      </c>
      <c r="C30" s="27">
        <v>10</v>
      </c>
      <c r="D30" s="28" t="s">
        <v>572</v>
      </c>
      <c r="E30" s="28" t="s">
        <v>1215</v>
      </c>
      <c r="F30" s="20" t="s">
        <v>448</v>
      </c>
      <c r="G30" s="28" t="s">
        <v>1364</v>
      </c>
      <c r="H30" s="28" t="s">
        <v>1368</v>
      </c>
      <c r="I30" s="26" t="s">
        <v>1375</v>
      </c>
      <c r="J30" s="28" t="s">
        <v>1372</v>
      </c>
      <c r="K30" s="26">
        <v>1</v>
      </c>
      <c r="L30" s="21">
        <v>44378</v>
      </c>
      <c r="M30" s="21">
        <v>44581</v>
      </c>
      <c r="N30" s="102">
        <v>1</v>
      </c>
      <c r="O30" s="100">
        <f t="shared" si="1"/>
        <v>1</v>
      </c>
      <c r="P30" s="120"/>
      <c r="Q30" s="133"/>
      <c r="R30" s="127"/>
      <c r="S30" s="104" t="s">
        <v>1747</v>
      </c>
      <c r="T30" s="130"/>
      <c r="U30" s="23" t="s">
        <v>1667</v>
      </c>
    </row>
    <row r="31" spans="1:22" s="95" customFormat="1" ht="409.5" customHeight="1" x14ac:dyDescent="0.25">
      <c r="A31" s="102">
        <v>2018</v>
      </c>
      <c r="B31" s="103" t="s">
        <v>1022</v>
      </c>
      <c r="C31" s="27">
        <v>10</v>
      </c>
      <c r="D31" s="28" t="s">
        <v>572</v>
      </c>
      <c r="E31" s="28" t="s">
        <v>1215</v>
      </c>
      <c r="F31" s="20" t="s">
        <v>450</v>
      </c>
      <c r="G31" s="28" t="s">
        <v>1365</v>
      </c>
      <c r="H31" s="28" t="s">
        <v>1369</v>
      </c>
      <c r="I31" s="26" t="s">
        <v>1575</v>
      </c>
      <c r="J31" s="28" t="s">
        <v>1373</v>
      </c>
      <c r="K31" s="26">
        <v>6</v>
      </c>
      <c r="L31" s="21">
        <v>44378</v>
      </c>
      <c r="M31" s="21">
        <v>44581</v>
      </c>
      <c r="N31" s="102">
        <v>6</v>
      </c>
      <c r="O31" s="100">
        <f t="shared" si="1"/>
        <v>1</v>
      </c>
      <c r="P31" s="117"/>
      <c r="Q31" s="134"/>
      <c r="R31" s="128"/>
      <c r="S31" s="104" t="s">
        <v>1981</v>
      </c>
      <c r="T31" s="131"/>
      <c r="U31" s="23" t="s">
        <v>1667</v>
      </c>
    </row>
    <row r="32" spans="1:22" ht="409.5" x14ac:dyDescent="0.25">
      <c r="A32" s="102">
        <v>2018</v>
      </c>
      <c r="B32" s="103" t="s">
        <v>1022</v>
      </c>
      <c r="C32" s="27">
        <v>11</v>
      </c>
      <c r="D32" s="28" t="s">
        <v>2054</v>
      </c>
      <c r="E32" s="28" t="s">
        <v>2055</v>
      </c>
      <c r="F32" s="20" t="s">
        <v>59</v>
      </c>
      <c r="G32" s="28" t="s">
        <v>1365</v>
      </c>
      <c r="H32" s="28" t="s">
        <v>1369</v>
      </c>
      <c r="I32" s="26" t="s">
        <v>1575</v>
      </c>
      <c r="J32" s="28" t="s">
        <v>1373</v>
      </c>
      <c r="K32" s="26">
        <v>6</v>
      </c>
      <c r="L32" s="21">
        <v>44378</v>
      </c>
      <c r="M32" s="21">
        <v>44581</v>
      </c>
      <c r="N32" s="102">
        <v>6</v>
      </c>
      <c r="O32" s="100">
        <v>1</v>
      </c>
      <c r="P32" s="109">
        <v>1</v>
      </c>
      <c r="Q32" s="109" t="s">
        <v>27</v>
      </c>
      <c r="R32" s="110" t="s">
        <v>1532</v>
      </c>
      <c r="S32" s="104" t="s">
        <v>1981</v>
      </c>
      <c r="T32" s="129" t="s">
        <v>2056</v>
      </c>
      <c r="U32" s="23" t="s">
        <v>1667</v>
      </c>
    </row>
    <row r="33" spans="1:22" ht="191.25" x14ac:dyDescent="0.25">
      <c r="A33" s="102">
        <v>2018</v>
      </c>
      <c r="B33" s="103" t="s">
        <v>1022</v>
      </c>
      <c r="C33" s="27">
        <v>11</v>
      </c>
      <c r="D33" s="28" t="s">
        <v>2054</v>
      </c>
      <c r="E33" s="28" t="s">
        <v>2055</v>
      </c>
      <c r="F33" s="20" t="s">
        <v>66</v>
      </c>
      <c r="G33" s="28" t="s">
        <v>2057</v>
      </c>
      <c r="H33" s="28" t="s">
        <v>2058</v>
      </c>
      <c r="I33" s="26" t="s">
        <v>1374</v>
      </c>
      <c r="J33" s="28" t="s">
        <v>614</v>
      </c>
      <c r="K33" s="26">
        <v>1</v>
      </c>
      <c r="L33" s="21">
        <v>44197</v>
      </c>
      <c r="M33" s="21">
        <v>44561</v>
      </c>
      <c r="N33" s="102">
        <v>1</v>
      </c>
      <c r="O33" s="100">
        <v>1</v>
      </c>
      <c r="P33" s="109"/>
      <c r="Q33" s="109"/>
      <c r="R33" s="110"/>
      <c r="S33" s="104" t="s">
        <v>2059</v>
      </c>
      <c r="T33" s="131"/>
      <c r="U33" s="23" t="s">
        <v>1667</v>
      </c>
    </row>
    <row r="34" spans="1:22" s="96" customFormat="1" ht="213.75" customHeight="1" x14ac:dyDescent="0.25">
      <c r="A34" s="102">
        <v>2018</v>
      </c>
      <c r="B34" s="103" t="s">
        <v>1022</v>
      </c>
      <c r="C34" s="27">
        <v>13</v>
      </c>
      <c r="D34" s="28" t="s">
        <v>580</v>
      </c>
      <c r="E34" s="28" t="s">
        <v>573</v>
      </c>
      <c r="F34" s="20" t="s">
        <v>429</v>
      </c>
      <c r="G34" s="104" t="s">
        <v>1216</v>
      </c>
      <c r="H34" s="104" t="s">
        <v>1217</v>
      </c>
      <c r="I34" s="103" t="s">
        <v>327</v>
      </c>
      <c r="J34" s="103" t="s">
        <v>1219</v>
      </c>
      <c r="K34" s="103">
        <v>1</v>
      </c>
      <c r="L34" s="21">
        <v>44167</v>
      </c>
      <c r="M34" s="21">
        <v>44227</v>
      </c>
      <c r="N34" s="102">
        <v>1</v>
      </c>
      <c r="O34" s="100">
        <f t="shared" ref="O34:O41" si="2">+N34/K34</f>
        <v>1</v>
      </c>
      <c r="P34" s="116">
        <f>+AVERAGE(O34:O41)</f>
        <v>1</v>
      </c>
      <c r="Q34" s="116" t="s">
        <v>27</v>
      </c>
      <c r="R34" s="118" t="s">
        <v>1532</v>
      </c>
      <c r="S34" s="104" t="s">
        <v>1493</v>
      </c>
      <c r="T34" s="129" t="s">
        <v>2193</v>
      </c>
      <c r="U34" s="23" t="s">
        <v>1667</v>
      </c>
      <c r="V34" s="105"/>
    </row>
    <row r="35" spans="1:22" s="96" customFormat="1" ht="303.75" customHeight="1" x14ac:dyDescent="0.25">
      <c r="A35" s="102">
        <v>2018</v>
      </c>
      <c r="B35" s="103" t="s">
        <v>1022</v>
      </c>
      <c r="C35" s="27">
        <v>13</v>
      </c>
      <c r="D35" s="28" t="s">
        <v>580</v>
      </c>
      <c r="E35" s="28" t="s">
        <v>573</v>
      </c>
      <c r="F35" s="20" t="s">
        <v>434</v>
      </c>
      <c r="G35" s="104" t="s">
        <v>1114</v>
      </c>
      <c r="H35" s="104" t="s">
        <v>1218</v>
      </c>
      <c r="I35" s="103" t="s">
        <v>327</v>
      </c>
      <c r="J35" s="103" t="s">
        <v>1220</v>
      </c>
      <c r="K35" s="103">
        <v>6</v>
      </c>
      <c r="L35" s="21">
        <v>44197</v>
      </c>
      <c r="M35" s="21">
        <v>44408</v>
      </c>
      <c r="N35" s="102">
        <v>6</v>
      </c>
      <c r="O35" s="100">
        <f t="shared" si="2"/>
        <v>1</v>
      </c>
      <c r="P35" s="120"/>
      <c r="Q35" s="120"/>
      <c r="R35" s="121"/>
      <c r="S35" s="104" t="s">
        <v>1666</v>
      </c>
      <c r="T35" s="130"/>
      <c r="U35" s="23" t="s">
        <v>1667</v>
      </c>
    </row>
    <row r="36" spans="1:22" s="96" customFormat="1" ht="247.5" customHeight="1" x14ac:dyDescent="0.25">
      <c r="A36" s="102">
        <v>2018</v>
      </c>
      <c r="B36" s="103" t="s">
        <v>1022</v>
      </c>
      <c r="C36" s="27">
        <v>13</v>
      </c>
      <c r="D36" s="28" t="s">
        <v>580</v>
      </c>
      <c r="E36" s="28" t="s">
        <v>1063</v>
      </c>
      <c r="F36" s="20" t="s">
        <v>438</v>
      </c>
      <c r="G36" s="104" t="s">
        <v>1114</v>
      </c>
      <c r="H36" s="104" t="s">
        <v>1115</v>
      </c>
      <c r="I36" s="103" t="s">
        <v>327</v>
      </c>
      <c r="J36" s="103" t="s">
        <v>1116</v>
      </c>
      <c r="K36" s="103">
        <v>1</v>
      </c>
      <c r="L36" s="21">
        <v>44044</v>
      </c>
      <c r="M36" s="21">
        <v>44180</v>
      </c>
      <c r="N36" s="102">
        <v>1</v>
      </c>
      <c r="O36" s="100">
        <f t="shared" si="2"/>
        <v>1</v>
      </c>
      <c r="P36" s="120"/>
      <c r="Q36" s="120"/>
      <c r="R36" s="121"/>
      <c r="S36" s="104" t="s">
        <v>1454</v>
      </c>
      <c r="T36" s="130"/>
      <c r="U36" s="23" t="s">
        <v>1667</v>
      </c>
    </row>
    <row r="37" spans="1:22" s="96" customFormat="1" ht="315" customHeight="1" x14ac:dyDescent="0.25">
      <c r="A37" s="102">
        <v>2018</v>
      </c>
      <c r="B37" s="103" t="s">
        <v>1022</v>
      </c>
      <c r="C37" s="27">
        <v>13</v>
      </c>
      <c r="D37" s="28" t="s">
        <v>580</v>
      </c>
      <c r="E37" s="28" t="s">
        <v>1063</v>
      </c>
      <c r="F37" s="20" t="s">
        <v>442</v>
      </c>
      <c r="G37" s="104" t="s">
        <v>1117</v>
      </c>
      <c r="H37" s="104" t="s">
        <v>1118</v>
      </c>
      <c r="I37" s="103" t="s">
        <v>327</v>
      </c>
      <c r="J37" s="103" t="s">
        <v>1119</v>
      </c>
      <c r="K37" s="103">
        <v>1</v>
      </c>
      <c r="L37" s="21">
        <v>44044</v>
      </c>
      <c r="M37" s="21">
        <v>44180</v>
      </c>
      <c r="N37" s="102">
        <v>1</v>
      </c>
      <c r="O37" s="100">
        <f t="shared" si="2"/>
        <v>1</v>
      </c>
      <c r="P37" s="120"/>
      <c r="Q37" s="120"/>
      <c r="R37" s="121"/>
      <c r="S37" s="104" t="s">
        <v>1270</v>
      </c>
      <c r="T37" s="130"/>
      <c r="U37" s="23" t="s">
        <v>1667</v>
      </c>
    </row>
    <row r="38" spans="1:22" s="96" customFormat="1" ht="90" customHeight="1" x14ac:dyDescent="0.25">
      <c r="A38" s="102">
        <v>2018</v>
      </c>
      <c r="B38" s="103" t="s">
        <v>1022</v>
      </c>
      <c r="C38" s="27">
        <v>13</v>
      </c>
      <c r="D38" s="28" t="s">
        <v>580</v>
      </c>
      <c r="E38" s="28" t="s">
        <v>581</v>
      </c>
      <c r="F38" s="20" t="s">
        <v>444</v>
      </c>
      <c r="G38" s="28" t="s">
        <v>1362</v>
      </c>
      <c r="H38" s="28" t="s">
        <v>1366</v>
      </c>
      <c r="I38" s="26" t="s">
        <v>1374</v>
      </c>
      <c r="J38" s="103" t="s">
        <v>1370</v>
      </c>
      <c r="K38" s="103">
        <v>1</v>
      </c>
      <c r="L38" s="21">
        <v>44378</v>
      </c>
      <c r="M38" s="21">
        <v>44581</v>
      </c>
      <c r="N38" s="102">
        <v>1</v>
      </c>
      <c r="O38" s="100">
        <f t="shared" si="2"/>
        <v>1</v>
      </c>
      <c r="P38" s="120"/>
      <c r="Q38" s="120"/>
      <c r="R38" s="121"/>
      <c r="S38" s="104" t="s">
        <v>1693</v>
      </c>
      <c r="T38" s="130"/>
      <c r="U38" s="23" t="s">
        <v>1667</v>
      </c>
    </row>
    <row r="39" spans="1:22" s="96" customFormat="1" ht="90" customHeight="1" x14ac:dyDescent="0.25">
      <c r="A39" s="102">
        <v>2018</v>
      </c>
      <c r="B39" s="103" t="s">
        <v>1022</v>
      </c>
      <c r="C39" s="27">
        <v>13</v>
      </c>
      <c r="D39" s="28" t="s">
        <v>580</v>
      </c>
      <c r="E39" s="28" t="s">
        <v>581</v>
      </c>
      <c r="F39" s="20" t="s">
        <v>445</v>
      </c>
      <c r="G39" s="28" t="s">
        <v>1363</v>
      </c>
      <c r="H39" s="28" t="s">
        <v>1367</v>
      </c>
      <c r="I39" s="26" t="s">
        <v>1374</v>
      </c>
      <c r="J39" s="103" t="s">
        <v>1371</v>
      </c>
      <c r="K39" s="103">
        <v>1</v>
      </c>
      <c r="L39" s="21">
        <v>44378</v>
      </c>
      <c r="M39" s="21">
        <v>44581</v>
      </c>
      <c r="N39" s="102">
        <v>1</v>
      </c>
      <c r="O39" s="100">
        <f t="shared" si="2"/>
        <v>1</v>
      </c>
      <c r="P39" s="120"/>
      <c r="Q39" s="120"/>
      <c r="R39" s="121"/>
      <c r="S39" s="104" t="s">
        <v>1693</v>
      </c>
      <c r="T39" s="130"/>
      <c r="U39" s="23" t="s">
        <v>1667</v>
      </c>
    </row>
    <row r="40" spans="1:22" s="96" customFormat="1" ht="112.5" customHeight="1" x14ac:dyDescent="0.25">
      <c r="A40" s="102">
        <v>2018</v>
      </c>
      <c r="B40" s="103" t="s">
        <v>1022</v>
      </c>
      <c r="C40" s="27">
        <v>13</v>
      </c>
      <c r="D40" s="28" t="s">
        <v>580</v>
      </c>
      <c r="E40" s="28" t="s">
        <v>581</v>
      </c>
      <c r="F40" s="20" t="s">
        <v>448</v>
      </c>
      <c r="G40" s="28" t="s">
        <v>1364</v>
      </c>
      <c r="H40" s="28" t="s">
        <v>1368</v>
      </c>
      <c r="I40" s="26" t="s">
        <v>1375</v>
      </c>
      <c r="J40" s="103" t="s">
        <v>1372</v>
      </c>
      <c r="K40" s="103">
        <v>1</v>
      </c>
      <c r="L40" s="21">
        <v>44378</v>
      </c>
      <c r="M40" s="21">
        <v>44581</v>
      </c>
      <c r="N40" s="102">
        <v>1</v>
      </c>
      <c r="O40" s="100">
        <f t="shared" si="2"/>
        <v>1</v>
      </c>
      <c r="P40" s="120"/>
      <c r="Q40" s="120"/>
      <c r="R40" s="121"/>
      <c r="S40" s="104" t="s">
        <v>1747</v>
      </c>
      <c r="T40" s="130"/>
      <c r="U40" s="23" t="s">
        <v>1667</v>
      </c>
    </row>
    <row r="41" spans="1:22" s="96" customFormat="1" ht="409.5" customHeight="1" x14ac:dyDescent="0.25">
      <c r="A41" s="102">
        <v>2018</v>
      </c>
      <c r="B41" s="103" t="s">
        <v>1022</v>
      </c>
      <c r="C41" s="27">
        <v>13</v>
      </c>
      <c r="D41" s="28" t="s">
        <v>580</v>
      </c>
      <c r="E41" s="28" t="s">
        <v>581</v>
      </c>
      <c r="F41" s="20" t="s">
        <v>450</v>
      </c>
      <c r="G41" s="28" t="s">
        <v>1365</v>
      </c>
      <c r="H41" s="28" t="s">
        <v>1369</v>
      </c>
      <c r="I41" s="26" t="s">
        <v>1374</v>
      </c>
      <c r="J41" s="103" t="s">
        <v>1373</v>
      </c>
      <c r="K41" s="103">
        <v>6</v>
      </c>
      <c r="L41" s="21">
        <v>44378</v>
      </c>
      <c r="M41" s="21">
        <v>44581</v>
      </c>
      <c r="N41" s="102">
        <v>6</v>
      </c>
      <c r="O41" s="100">
        <f t="shared" si="2"/>
        <v>1</v>
      </c>
      <c r="P41" s="117"/>
      <c r="Q41" s="117"/>
      <c r="R41" s="119"/>
      <c r="S41" s="104" t="s">
        <v>1981</v>
      </c>
      <c r="T41" s="131"/>
      <c r="U41" s="23" t="s">
        <v>1667</v>
      </c>
    </row>
    <row r="42" spans="1:22" ht="337.5" x14ac:dyDescent="0.25">
      <c r="A42" s="102">
        <v>2018</v>
      </c>
      <c r="B42" s="103" t="s">
        <v>1022</v>
      </c>
      <c r="C42" s="27">
        <v>19</v>
      </c>
      <c r="D42" s="28" t="s">
        <v>2060</v>
      </c>
      <c r="E42" s="28" t="s">
        <v>2061</v>
      </c>
      <c r="F42" s="20" t="s">
        <v>59</v>
      </c>
      <c r="G42" s="28" t="s">
        <v>2062</v>
      </c>
      <c r="H42" s="28" t="s">
        <v>2063</v>
      </c>
      <c r="I42" s="103" t="s">
        <v>69</v>
      </c>
      <c r="J42" s="26" t="s">
        <v>608</v>
      </c>
      <c r="K42" s="27">
        <v>1</v>
      </c>
      <c r="L42" s="21">
        <v>43678</v>
      </c>
      <c r="M42" s="21">
        <v>43830</v>
      </c>
      <c r="N42" s="102">
        <v>1</v>
      </c>
      <c r="O42" s="100">
        <v>1</v>
      </c>
      <c r="P42" s="109">
        <v>1</v>
      </c>
      <c r="Q42" s="109" t="s">
        <v>27</v>
      </c>
      <c r="R42" s="110" t="s">
        <v>1532</v>
      </c>
      <c r="S42" s="104" t="s">
        <v>2064</v>
      </c>
      <c r="T42" s="129" t="s">
        <v>2139</v>
      </c>
      <c r="U42" s="23" t="s">
        <v>1667</v>
      </c>
    </row>
    <row r="43" spans="1:22" ht="315" x14ac:dyDescent="0.25">
      <c r="A43" s="102">
        <v>2018</v>
      </c>
      <c r="B43" s="103" t="s">
        <v>1022</v>
      </c>
      <c r="C43" s="27">
        <v>19</v>
      </c>
      <c r="D43" s="28" t="s">
        <v>2060</v>
      </c>
      <c r="E43" s="28" t="s">
        <v>568</v>
      </c>
      <c r="F43" s="20" t="s">
        <v>66</v>
      </c>
      <c r="G43" s="28" t="s">
        <v>1203</v>
      </c>
      <c r="H43" s="28" t="s">
        <v>1273</v>
      </c>
      <c r="I43" s="103" t="s">
        <v>69</v>
      </c>
      <c r="J43" s="26" t="s">
        <v>196</v>
      </c>
      <c r="K43" s="27">
        <v>10</v>
      </c>
      <c r="L43" s="21">
        <v>44166</v>
      </c>
      <c r="M43" s="21">
        <v>44500</v>
      </c>
      <c r="N43" s="102">
        <v>10</v>
      </c>
      <c r="O43" s="100">
        <v>1</v>
      </c>
      <c r="P43" s="109"/>
      <c r="Q43" s="109"/>
      <c r="R43" s="110"/>
      <c r="S43" s="104" t="s">
        <v>1698</v>
      </c>
      <c r="T43" s="131"/>
      <c r="U43" s="23" t="s">
        <v>1667</v>
      </c>
    </row>
    <row r="44" spans="1:22" ht="157.5" x14ac:dyDescent="0.25">
      <c r="A44" s="102">
        <v>2018</v>
      </c>
      <c r="B44" s="103" t="s">
        <v>1022</v>
      </c>
      <c r="C44" s="27">
        <v>22</v>
      </c>
      <c r="D44" s="28" t="s">
        <v>2065</v>
      </c>
      <c r="E44" s="28" t="s">
        <v>2066</v>
      </c>
      <c r="F44" s="20" t="s">
        <v>175</v>
      </c>
      <c r="G44" s="28" t="s">
        <v>2067</v>
      </c>
      <c r="H44" s="28" t="s">
        <v>2068</v>
      </c>
      <c r="I44" s="103" t="s">
        <v>69</v>
      </c>
      <c r="J44" s="26" t="s">
        <v>608</v>
      </c>
      <c r="K44" s="27">
        <v>1</v>
      </c>
      <c r="L44" s="21">
        <v>43678</v>
      </c>
      <c r="M44" s="21">
        <v>43830</v>
      </c>
      <c r="N44" s="102">
        <v>1</v>
      </c>
      <c r="O44" s="100">
        <v>1</v>
      </c>
      <c r="P44" s="109">
        <v>1</v>
      </c>
      <c r="Q44" s="109" t="s">
        <v>27</v>
      </c>
      <c r="R44" s="110" t="s">
        <v>1532</v>
      </c>
      <c r="S44" s="104" t="s">
        <v>2069</v>
      </c>
      <c r="T44" s="129" t="s">
        <v>2070</v>
      </c>
      <c r="U44" s="23" t="s">
        <v>1667</v>
      </c>
    </row>
    <row r="45" spans="1:22" ht="247.5" x14ac:dyDescent="0.25">
      <c r="A45" s="102">
        <v>2018</v>
      </c>
      <c r="B45" s="103" t="s">
        <v>1022</v>
      </c>
      <c r="C45" s="27">
        <v>22</v>
      </c>
      <c r="D45" s="28" t="s">
        <v>2065</v>
      </c>
      <c r="E45" s="28" t="s">
        <v>2065</v>
      </c>
      <c r="F45" s="20" t="s">
        <v>48</v>
      </c>
      <c r="G45" s="28" t="s">
        <v>2071</v>
      </c>
      <c r="H45" s="28" t="s">
        <v>2072</v>
      </c>
      <c r="I45" s="103" t="s">
        <v>69</v>
      </c>
      <c r="J45" s="26" t="s">
        <v>2073</v>
      </c>
      <c r="K45" s="27">
        <v>1</v>
      </c>
      <c r="L45" s="21">
        <v>44197</v>
      </c>
      <c r="M45" s="21">
        <v>44561</v>
      </c>
      <c r="N45" s="102">
        <v>1</v>
      </c>
      <c r="O45" s="100">
        <v>1</v>
      </c>
      <c r="P45" s="109"/>
      <c r="Q45" s="109"/>
      <c r="R45" s="110"/>
      <c r="S45" s="104" t="s">
        <v>2074</v>
      </c>
      <c r="T45" s="130"/>
      <c r="U45" s="23" t="s">
        <v>1667</v>
      </c>
    </row>
    <row r="46" spans="1:22" ht="112.5" x14ac:dyDescent="0.25">
      <c r="A46" s="102">
        <v>2018</v>
      </c>
      <c r="B46" s="103" t="s">
        <v>1022</v>
      </c>
      <c r="C46" s="27">
        <v>22</v>
      </c>
      <c r="D46" s="28" t="s">
        <v>2065</v>
      </c>
      <c r="E46" s="28" t="s">
        <v>2065</v>
      </c>
      <c r="F46" s="20" t="s">
        <v>52</v>
      </c>
      <c r="G46" s="28" t="s">
        <v>2075</v>
      </c>
      <c r="H46" s="28" t="s">
        <v>2076</v>
      </c>
      <c r="I46" s="103" t="s">
        <v>69</v>
      </c>
      <c r="J46" s="26" t="s">
        <v>2077</v>
      </c>
      <c r="K46" s="27">
        <v>5</v>
      </c>
      <c r="L46" s="21">
        <v>44197</v>
      </c>
      <c r="M46" s="21">
        <v>44561</v>
      </c>
      <c r="N46" s="102">
        <v>5</v>
      </c>
      <c r="O46" s="100">
        <v>1</v>
      </c>
      <c r="P46" s="109"/>
      <c r="Q46" s="109"/>
      <c r="R46" s="110"/>
      <c r="S46" s="104" t="s">
        <v>2078</v>
      </c>
      <c r="T46" s="131"/>
      <c r="U46" s="23" t="s">
        <v>1667</v>
      </c>
    </row>
    <row r="47" spans="1:22" ht="225" x14ac:dyDescent="0.25">
      <c r="A47" s="102">
        <v>2018</v>
      </c>
      <c r="B47" s="103" t="s">
        <v>1022</v>
      </c>
      <c r="C47" s="27">
        <v>23</v>
      </c>
      <c r="D47" s="28" t="s">
        <v>2079</v>
      </c>
      <c r="E47" s="28" t="s">
        <v>2080</v>
      </c>
      <c r="F47" s="20" t="s">
        <v>391</v>
      </c>
      <c r="G47" s="28" t="s">
        <v>2081</v>
      </c>
      <c r="H47" s="28" t="s">
        <v>2082</v>
      </c>
      <c r="I47" s="103" t="s">
        <v>69</v>
      </c>
      <c r="J47" s="26" t="s">
        <v>441</v>
      </c>
      <c r="K47" s="27">
        <v>1</v>
      </c>
      <c r="L47" s="21">
        <v>44197</v>
      </c>
      <c r="M47" s="21">
        <v>44255</v>
      </c>
      <c r="N47" s="102">
        <v>1</v>
      </c>
      <c r="O47" s="100">
        <v>1</v>
      </c>
      <c r="P47" s="98">
        <v>1</v>
      </c>
      <c r="Q47" s="98" t="s">
        <v>27</v>
      </c>
      <c r="R47" s="99" t="s">
        <v>1532</v>
      </c>
      <c r="S47" s="104" t="s">
        <v>2140</v>
      </c>
      <c r="T47" s="104" t="s">
        <v>2141</v>
      </c>
      <c r="U47" s="23" t="s">
        <v>1667</v>
      </c>
    </row>
    <row r="48" spans="1:22" ht="225" x14ac:dyDescent="0.25">
      <c r="A48" s="102">
        <v>2018</v>
      </c>
      <c r="B48" s="103" t="s">
        <v>1022</v>
      </c>
      <c r="C48" s="27">
        <v>25</v>
      </c>
      <c r="D48" s="28" t="s">
        <v>2083</v>
      </c>
      <c r="E48" s="28" t="s">
        <v>2084</v>
      </c>
      <c r="F48" s="20" t="s">
        <v>59</v>
      </c>
      <c r="G48" s="28" t="s">
        <v>2085</v>
      </c>
      <c r="H48" s="28" t="s">
        <v>632</v>
      </c>
      <c r="I48" s="103" t="s">
        <v>537</v>
      </c>
      <c r="J48" s="26" t="s">
        <v>633</v>
      </c>
      <c r="K48" s="27">
        <v>1</v>
      </c>
      <c r="L48" s="21">
        <v>43678</v>
      </c>
      <c r="M48" s="21">
        <v>44012</v>
      </c>
      <c r="N48" s="102">
        <v>1</v>
      </c>
      <c r="O48" s="100">
        <v>1</v>
      </c>
      <c r="P48" s="109">
        <v>1</v>
      </c>
      <c r="Q48" s="109" t="s">
        <v>27</v>
      </c>
      <c r="R48" s="110" t="s">
        <v>2086</v>
      </c>
      <c r="S48" s="104" t="s">
        <v>2087</v>
      </c>
      <c r="T48" s="129" t="s">
        <v>2142</v>
      </c>
      <c r="U48" s="23" t="s">
        <v>1667</v>
      </c>
    </row>
    <row r="49" spans="1:23" ht="146.25" x14ac:dyDescent="0.25">
      <c r="A49" s="102">
        <v>2018</v>
      </c>
      <c r="B49" s="103" t="s">
        <v>1022</v>
      </c>
      <c r="C49" s="27">
        <v>25</v>
      </c>
      <c r="D49" s="28" t="s">
        <v>2083</v>
      </c>
      <c r="E49" s="28" t="s">
        <v>2084</v>
      </c>
      <c r="F49" s="20" t="s">
        <v>66</v>
      </c>
      <c r="G49" s="28" t="s">
        <v>2088</v>
      </c>
      <c r="H49" s="28" t="s">
        <v>2089</v>
      </c>
      <c r="I49" s="103" t="s">
        <v>537</v>
      </c>
      <c r="J49" s="26" t="s">
        <v>2090</v>
      </c>
      <c r="K49" s="27">
        <v>1</v>
      </c>
      <c r="L49" s="21">
        <v>43678</v>
      </c>
      <c r="M49" s="21">
        <v>44012</v>
      </c>
      <c r="N49" s="102">
        <v>1</v>
      </c>
      <c r="O49" s="100">
        <v>1</v>
      </c>
      <c r="P49" s="109"/>
      <c r="Q49" s="109"/>
      <c r="R49" s="110"/>
      <c r="S49" s="104" t="s">
        <v>2091</v>
      </c>
      <c r="T49" s="131"/>
      <c r="U49" s="23" t="s">
        <v>1667</v>
      </c>
    </row>
    <row r="50" spans="1:23" ht="225" x14ac:dyDescent="0.25">
      <c r="A50" s="102">
        <v>2018</v>
      </c>
      <c r="B50" s="103" t="s">
        <v>1022</v>
      </c>
      <c r="C50" s="27">
        <v>26</v>
      </c>
      <c r="D50" s="28" t="s">
        <v>2092</v>
      </c>
      <c r="E50" s="28" t="s">
        <v>2093</v>
      </c>
      <c r="F50" s="20" t="s">
        <v>59</v>
      </c>
      <c r="G50" s="28" t="s">
        <v>2094</v>
      </c>
      <c r="H50" s="28" t="s">
        <v>2095</v>
      </c>
      <c r="I50" s="103" t="s">
        <v>537</v>
      </c>
      <c r="J50" s="26" t="s">
        <v>633</v>
      </c>
      <c r="K50" s="27">
        <v>1</v>
      </c>
      <c r="L50" s="21">
        <v>43678</v>
      </c>
      <c r="M50" s="21">
        <v>44012</v>
      </c>
      <c r="N50" s="102">
        <v>1</v>
      </c>
      <c r="O50" s="100">
        <v>1</v>
      </c>
      <c r="P50" s="109">
        <v>1</v>
      </c>
      <c r="Q50" s="109" t="s">
        <v>27</v>
      </c>
      <c r="R50" s="110" t="s">
        <v>1532</v>
      </c>
      <c r="S50" s="104" t="s">
        <v>2096</v>
      </c>
      <c r="T50" s="129" t="s">
        <v>2143</v>
      </c>
      <c r="U50" s="23" t="s">
        <v>1667</v>
      </c>
    </row>
    <row r="51" spans="1:23" ht="112.5" x14ac:dyDescent="0.25">
      <c r="A51" s="102">
        <v>2018</v>
      </c>
      <c r="B51" s="103" t="s">
        <v>1022</v>
      </c>
      <c r="C51" s="27">
        <v>26</v>
      </c>
      <c r="D51" s="28" t="s">
        <v>2092</v>
      </c>
      <c r="E51" s="28" t="s">
        <v>2093</v>
      </c>
      <c r="F51" s="20" t="s">
        <v>66</v>
      </c>
      <c r="G51" s="28" t="s">
        <v>2097</v>
      </c>
      <c r="H51" s="28" t="s">
        <v>2098</v>
      </c>
      <c r="I51" s="103" t="s">
        <v>537</v>
      </c>
      <c r="J51" s="26" t="s">
        <v>2099</v>
      </c>
      <c r="K51" s="27">
        <v>1</v>
      </c>
      <c r="L51" s="21">
        <v>43678</v>
      </c>
      <c r="M51" s="21">
        <v>44012</v>
      </c>
      <c r="N51" s="102">
        <v>1</v>
      </c>
      <c r="O51" s="100">
        <v>1</v>
      </c>
      <c r="P51" s="109"/>
      <c r="Q51" s="109"/>
      <c r="R51" s="110"/>
      <c r="S51" s="104" t="s">
        <v>2100</v>
      </c>
      <c r="T51" s="131"/>
      <c r="U51" s="23" t="s">
        <v>1667</v>
      </c>
    </row>
    <row r="52" spans="1:23" ht="236.25" x14ac:dyDescent="0.25">
      <c r="A52" s="102">
        <v>2018</v>
      </c>
      <c r="B52" s="103" t="s">
        <v>1022</v>
      </c>
      <c r="C52" s="27">
        <v>32</v>
      </c>
      <c r="D52" s="28" t="s">
        <v>2101</v>
      </c>
      <c r="E52" s="28" t="s">
        <v>2102</v>
      </c>
      <c r="F52" s="20" t="s">
        <v>391</v>
      </c>
      <c r="G52" s="28" t="s">
        <v>2103</v>
      </c>
      <c r="H52" s="28" t="s">
        <v>2104</v>
      </c>
      <c r="I52" s="103" t="s">
        <v>69</v>
      </c>
      <c r="J52" s="26" t="s">
        <v>2105</v>
      </c>
      <c r="K52" s="27">
        <v>1</v>
      </c>
      <c r="L52" s="21">
        <v>43657</v>
      </c>
      <c r="M52" s="21">
        <v>44286</v>
      </c>
      <c r="N52" s="102">
        <v>1</v>
      </c>
      <c r="O52" s="100">
        <v>1</v>
      </c>
      <c r="P52" s="98">
        <v>1</v>
      </c>
      <c r="Q52" s="98" t="s">
        <v>27</v>
      </c>
      <c r="R52" s="99" t="s">
        <v>1530</v>
      </c>
      <c r="S52" s="104" t="s">
        <v>2106</v>
      </c>
      <c r="T52" s="104" t="s">
        <v>2107</v>
      </c>
      <c r="U52" s="23" t="s">
        <v>1667</v>
      </c>
    </row>
    <row r="53" spans="1:23" s="96" customFormat="1" ht="405" x14ac:dyDescent="0.25">
      <c r="A53" s="102">
        <v>2018</v>
      </c>
      <c r="B53" s="103" t="s">
        <v>1022</v>
      </c>
      <c r="C53" s="102">
        <v>30</v>
      </c>
      <c r="D53" s="104" t="s">
        <v>664</v>
      </c>
      <c r="E53" s="104" t="s">
        <v>866</v>
      </c>
      <c r="F53" s="103" t="s">
        <v>391</v>
      </c>
      <c r="G53" s="104" t="s">
        <v>1279</v>
      </c>
      <c r="H53" s="104" t="s">
        <v>1174</v>
      </c>
      <c r="I53" s="103" t="s">
        <v>69</v>
      </c>
      <c r="J53" s="103" t="s">
        <v>1175</v>
      </c>
      <c r="K53" s="103">
        <v>1</v>
      </c>
      <c r="L53" s="21">
        <v>44197</v>
      </c>
      <c r="M53" s="21">
        <v>44561</v>
      </c>
      <c r="N53" s="102">
        <v>1</v>
      </c>
      <c r="O53" s="100">
        <f t="shared" ref="O53" si="3">+N53/K53</f>
        <v>1</v>
      </c>
      <c r="P53" s="100">
        <f>+O53</f>
        <v>1</v>
      </c>
      <c r="Q53" s="100" t="s">
        <v>27</v>
      </c>
      <c r="R53" s="101" t="s">
        <v>1530</v>
      </c>
      <c r="S53" s="104" t="s">
        <v>2014</v>
      </c>
      <c r="T53" s="104" t="s">
        <v>2198</v>
      </c>
      <c r="U53" s="23" t="s">
        <v>1667</v>
      </c>
      <c r="V53" s="105"/>
    </row>
    <row r="54" spans="1:23" s="96" customFormat="1" ht="405" x14ac:dyDescent="0.25">
      <c r="A54" s="102">
        <v>2018</v>
      </c>
      <c r="B54" s="103" t="s">
        <v>1022</v>
      </c>
      <c r="C54" s="102">
        <v>31</v>
      </c>
      <c r="D54" s="104" t="s">
        <v>665</v>
      </c>
      <c r="E54" s="104" t="s">
        <v>867</v>
      </c>
      <c r="F54" s="103" t="s">
        <v>391</v>
      </c>
      <c r="G54" s="104" t="s">
        <v>1279</v>
      </c>
      <c r="H54" s="104" t="s">
        <v>1174</v>
      </c>
      <c r="I54" s="103" t="s">
        <v>69</v>
      </c>
      <c r="J54" s="103" t="s">
        <v>1175</v>
      </c>
      <c r="K54" s="103">
        <v>1</v>
      </c>
      <c r="L54" s="21">
        <v>44197</v>
      </c>
      <c r="M54" s="21">
        <v>44561</v>
      </c>
      <c r="N54" s="102">
        <v>1</v>
      </c>
      <c r="O54" s="100">
        <f>+N54/K54</f>
        <v>1</v>
      </c>
      <c r="P54" s="100">
        <f>+O54</f>
        <v>1</v>
      </c>
      <c r="Q54" s="100" t="s">
        <v>27</v>
      </c>
      <c r="R54" s="101" t="s">
        <v>1530</v>
      </c>
      <c r="S54" s="104" t="s">
        <v>2014</v>
      </c>
      <c r="T54" s="104" t="s">
        <v>2198</v>
      </c>
      <c r="U54" s="23" t="s">
        <v>1667</v>
      </c>
      <c r="V54" s="105"/>
    </row>
    <row r="55" spans="1:23" ht="258.75" x14ac:dyDescent="0.25">
      <c r="A55" s="102">
        <v>2018</v>
      </c>
      <c r="B55" s="103" t="s">
        <v>1022</v>
      </c>
      <c r="C55" s="27">
        <v>40</v>
      </c>
      <c r="D55" s="28" t="s">
        <v>2108</v>
      </c>
      <c r="E55" s="28" t="s">
        <v>2109</v>
      </c>
      <c r="F55" s="20" t="s">
        <v>175</v>
      </c>
      <c r="G55" s="28" t="s">
        <v>692</v>
      </c>
      <c r="H55" s="28" t="s">
        <v>2110</v>
      </c>
      <c r="I55" s="103" t="s">
        <v>69</v>
      </c>
      <c r="J55" s="26" t="s">
        <v>591</v>
      </c>
      <c r="K55" s="27">
        <v>1</v>
      </c>
      <c r="L55" s="21">
        <v>43678</v>
      </c>
      <c r="M55" s="21">
        <v>43830</v>
      </c>
      <c r="N55" s="102">
        <v>1</v>
      </c>
      <c r="O55" s="100">
        <v>1</v>
      </c>
      <c r="P55" s="109">
        <v>1</v>
      </c>
      <c r="Q55" s="109" t="s">
        <v>27</v>
      </c>
      <c r="R55" s="110" t="s">
        <v>1532</v>
      </c>
      <c r="S55" s="104" t="s">
        <v>2111</v>
      </c>
      <c r="T55" s="129" t="s">
        <v>2112</v>
      </c>
      <c r="U55" s="23" t="s">
        <v>1667</v>
      </c>
    </row>
    <row r="56" spans="1:23" ht="112.5" x14ac:dyDescent="0.25">
      <c r="A56" s="102">
        <v>2018</v>
      </c>
      <c r="B56" s="103" t="s">
        <v>1022</v>
      </c>
      <c r="C56" s="27">
        <v>40</v>
      </c>
      <c r="D56" s="28" t="s">
        <v>2108</v>
      </c>
      <c r="E56" s="28" t="s">
        <v>2109</v>
      </c>
      <c r="F56" s="20" t="s">
        <v>48</v>
      </c>
      <c r="G56" s="28" t="s">
        <v>1205</v>
      </c>
      <c r="H56" s="28" t="s">
        <v>1206</v>
      </c>
      <c r="I56" s="103" t="s">
        <v>69</v>
      </c>
      <c r="J56" s="26" t="s">
        <v>1209</v>
      </c>
      <c r="K56" s="27">
        <v>1</v>
      </c>
      <c r="L56" s="21">
        <v>44166</v>
      </c>
      <c r="M56" s="21">
        <v>44377</v>
      </c>
      <c r="N56" s="102">
        <v>1</v>
      </c>
      <c r="O56" s="100">
        <v>1</v>
      </c>
      <c r="P56" s="109"/>
      <c r="Q56" s="109"/>
      <c r="R56" s="110"/>
      <c r="S56" s="104" t="s">
        <v>1705</v>
      </c>
      <c r="T56" s="130"/>
      <c r="U56" s="23" t="s">
        <v>1667</v>
      </c>
    </row>
    <row r="57" spans="1:23" ht="202.5" x14ac:dyDescent="0.25">
      <c r="A57" s="102">
        <v>2018</v>
      </c>
      <c r="B57" s="103" t="s">
        <v>1022</v>
      </c>
      <c r="C57" s="27">
        <v>40</v>
      </c>
      <c r="D57" s="28" t="s">
        <v>2108</v>
      </c>
      <c r="E57" s="28" t="s">
        <v>2109</v>
      </c>
      <c r="F57" s="20" t="s">
        <v>52</v>
      </c>
      <c r="G57" s="28" t="s">
        <v>1207</v>
      </c>
      <c r="H57" s="28" t="s">
        <v>1208</v>
      </c>
      <c r="I57" s="103" t="s">
        <v>69</v>
      </c>
      <c r="J57" s="26" t="s">
        <v>1210</v>
      </c>
      <c r="K57" s="27">
        <v>13</v>
      </c>
      <c r="L57" s="21">
        <v>44166</v>
      </c>
      <c r="M57" s="21">
        <v>44469</v>
      </c>
      <c r="N57" s="102">
        <v>13</v>
      </c>
      <c r="O57" s="100">
        <v>1</v>
      </c>
      <c r="P57" s="109"/>
      <c r="Q57" s="109"/>
      <c r="R57" s="110"/>
      <c r="S57" s="104" t="s">
        <v>1706</v>
      </c>
      <c r="T57" s="131"/>
      <c r="U57" s="23" t="s">
        <v>1667</v>
      </c>
    </row>
    <row r="58" spans="1:23" s="95" customFormat="1" ht="409.5" customHeight="1" x14ac:dyDescent="0.25">
      <c r="A58" s="103" t="s">
        <v>794</v>
      </c>
      <c r="B58" s="103" t="s">
        <v>1024</v>
      </c>
      <c r="C58" s="27">
        <v>9</v>
      </c>
      <c r="D58" s="28" t="s">
        <v>811</v>
      </c>
      <c r="E58" s="28" t="s">
        <v>888</v>
      </c>
      <c r="F58" s="20" t="s">
        <v>391</v>
      </c>
      <c r="G58" s="28" t="s">
        <v>1305</v>
      </c>
      <c r="H58" s="28" t="s">
        <v>1187</v>
      </c>
      <c r="I58" s="103" t="s">
        <v>69</v>
      </c>
      <c r="J58" s="103" t="s">
        <v>1188</v>
      </c>
      <c r="K58" s="26">
        <v>2</v>
      </c>
      <c r="L58" s="21">
        <v>44197</v>
      </c>
      <c r="M58" s="21">
        <v>44607</v>
      </c>
      <c r="N58" s="102">
        <v>2</v>
      </c>
      <c r="O58" s="100">
        <f>+N58/K58</f>
        <v>1</v>
      </c>
      <c r="P58" s="98">
        <f>+O58</f>
        <v>1</v>
      </c>
      <c r="Q58" s="98" t="s">
        <v>27</v>
      </c>
      <c r="R58" s="99" t="s">
        <v>1531</v>
      </c>
      <c r="S58" s="104" t="s">
        <v>1990</v>
      </c>
      <c r="T58" s="104" t="s">
        <v>2144</v>
      </c>
      <c r="U58" s="104" t="s">
        <v>1667</v>
      </c>
      <c r="V58" s="94"/>
      <c r="W58" s="94"/>
    </row>
    <row r="59" spans="1:23" ht="409.5" x14ac:dyDescent="0.25">
      <c r="A59" s="103">
        <v>2019</v>
      </c>
      <c r="B59" s="103" t="s">
        <v>1034</v>
      </c>
      <c r="C59" s="27">
        <v>3</v>
      </c>
      <c r="D59" s="28" t="s">
        <v>2113</v>
      </c>
      <c r="E59" s="28" t="s">
        <v>2114</v>
      </c>
      <c r="F59" s="20" t="s">
        <v>59</v>
      </c>
      <c r="G59" s="78" t="s">
        <v>2115</v>
      </c>
      <c r="H59" s="78" t="s">
        <v>2116</v>
      </c>
      <c r="I59" s="103" t="s">
        <v>950</v>
      </c>
      <c r="J59" s="79" t="s">
        <v>1082</v>
      </c>
      <c r="K59" s="27">
        <v>12</v>
      </c>
      <c r="L59" s="21">
        <v>44044</v>
      </c>
      <c r="M59" s="21">
        <v>44408</v>
      </c>
      <c r="N59" s="102">
        <v>12</v>
      </c>
      <c r="O59" s="100">
        <v>1</v>
      </c>
      <c r="P59" s="109">
        <v>1</v>
      </c>
      <c r="Q59" s="122" t="s">
        <v>27</v>
      </c>
      <c r="R59" s="123" t="s">
        <v>1532</v>
      </c>
      <c r="S59" s="104" t="s">
        <v>1723</v>
      </c>
      <c r="T59" s="129" t="s">
        <v>2145</v>
      </c>
      <c r="U59" s="23" t="s">
        <v>1667</v>
      </c>
    </row>
    <row r="60" spans="1:23" ht="112.5" x14ac:dyDescent="0.25">
      <c r="A60" s="103">
        <v>2019</v>
      </c>
      <c r="B60" s="103" t="s">
        <v>1034</v>
      </c>
      <c r="C60" s="27">
        <v>3</v>
      </c>
      <c r="D60" s="28" t="s">
        <v>2113</v>
      </c>
      <c r="E60" s="28" t="s">
        <v>1041</v>
      </c>
      <c r="F60" s="20" t="s">
        <v>66</v>
      </c>
      <c r="G60" s="78" t="s">
        <v>1083</v>
      </c>
      <c r="H60" s="78" t="s">
        <v>1084</v>
      </c>
      <c r="I60" s="103" t="s">
        <v>950</v>
      </c>
      <c r="J60" s="79" t="s">
        <v>1085</v>
      </c>
      <c r="K60" s="27">
        <v>3</v>
      </c>
      <c r="L60" s="21">
        <v>44044</v>
      </c>
      <c r="M60" s="21">
        <v>44576</v>
      </c>
      <c r="N60" s="102">
        <v>3</v>
      </c>
      <c r="O60" s="100">
        <v>1</v>
      </c>
      <c r="P60" s="122"/>
      <c r="Q60" s="122"/>
      <c r="R60" s="123"/>
      <c r="S60" s="104" t="s">
        <v>2146</v>
      </c>
      <c r="T60" s="131"/>
      <c r="U60" s="23" t="s">
        <v>1667</v>
      </c>
    </row>
    <row r="61" spans="1:23" ht="409.5" x14ac:dyDescent="0.25">
      <c r="A61" s="103">
        <v>2019</v>
      </c>
      <c r="B61" s="103" t="s">
        <v>1034</v>
      </c>
      <c r="C61" s="27">
        <v>4</v>
      </c>
      <c r="D61" s="28" t="s">
        <v>2117</v>
      </c>
      <c r="E61" s="28" t="s">
        <v>2118</v>
      </c>
      <c r="F61" s="20" t="s">
        <v>391</v>
      </c>
      <c r="G61" s="78" t="s">
        <v>2119</v>
      </c>
      <c r="H61" s="78" t="s">
        <v>2116</v>
      </c>
      <c r="I61" s="103" t="s">
        <v>950</v>
      </c>
      <c r="J61" s="79" t="s">
        <v>1082</v>
      </c>
      <c r="K61" s="27">
        <v>12</v>
      </c>
      <c r="L61" s="21">
        <v>44044</v>
      </c>
      <c r="M61" s="21">
        <v>44408</v>
      </c>
      <c r="N61" s="102">
        <v>12</v>
      </c>
      <c r="O61" s="100">
        <v>1</v>
      </c>
      <c r="P61" s="98">
        <v>1</v>
      </c>
      <c r="Q61" s="98" t="s">
        <v>27</v>
      </c>
      <c r="R61" s="99" t="s">
        <v>1532</v>
      </c>
      <c r="S61" s="104" t="s">
        <v>1723</v>
      </c>
      <c r="T61" s="104" t="s">
        <v>2147</v>
      </c>
      <c r="U61" s="23" t="s">
        <v>1667</v>
      </c>
    </row>
    <row r="62" spans="1:23" ht="135" x14ac:dyDescent="0.25">
      <c r="A62" s="103">
        <v>2019</v>
      </c>
      <c r="B62" s="103" t="s">
        <v>1034</v>
      </c>
      <c r="C62" s="27">
        <v>5</v>
      </c>
      <c r="D62" s="28" t="s">
        <v>2120</v>
      </c>
      <c r="E62" s="28" t="s">
        <v>1041</v>
      </c>
      <c r="F62" s="20" t="s">
        <v>391</v>
      </c>
      <c r="G62" s="78" t="s">
        <v>2121</v>
      </c>
      <c r="H62" s="78" t="s">
        <v>2122</v>
      </c>
      <c r="I62" s="103" t="s">
        <v>950</v>
      </c>
      <c r="J62" s="79" t="s">
        <v>1085</v>
      </c>
      <c r="K62" s="27">
        <v>3</v>
      </c>
      <c r="L62" s="21">
        <v>44044</v>
      </c>
      <c r="M62" s="21">
        <v>44576</v>
      </c>
      <c r="N62" s="102">
        <v>3</v>
      </c>
      <c r="O62" s="100">
        <v>1</v>
      </c>
      <c r="P62" s="98">
        <v>1</v>
      </c>
      <c r="Q62" s="98" t="s">
        <v>27</v>
      </c>
      <c r="R62" s="99" t="s">
        <v>1532</v>
      </c>
      <c r="S62" s="104" t="s">
        <v>2146</v>
      </c>
      <c r="T62" s="104" t="s">
        <v>2148</v>
      </c>
      <c r="U62" s="23" t="s">
        <v>1667</v>
      </c>
    </row>
    <row r="63" spans="1:23" ht="225" x14ac:dyDescent="0.25">
      <c r="A63" s="103">
        <v>2019</v>
      </c>
      <c r="B63" s="103" t="s">
        <v>1034</v>
      </c>
      <c r="C63" s="27">
        <v>6</v>
      </c>
      <c r="D63" s="28" t="s">
        <v>2123</v>
      </c>
      <c r="E63" s="28" t="s">
        <v>2124</v>
      </c>
      <c r="F63" s="20" t="s">
        <v>391</v>
      </c>
      <c r="G63" s="78" t="s">
        <v>2125</v>
      </c>
      <c r="H63" s="78" t="s">
        <v>2126</v>
      </c>
      <c r="I63" s="103" t="s">
        <v>950</v>
      </c>
      <c r="J63" s="79" t="s">
        <v>2127</v>
      </c>
      <c r="K63" s="27">
        <v>2</v>
      </c>
      <c r="L63" s="21">
        <v>44044</v>
      </c>
      <c r="M63" s="21">
        <v>44408</v>
      </c>
      <c r="N63" s="102">
        <v>2</v>
      </c>
      <c r="O63" s="100">
        <v>1</v>
      </c>
      <c r="P63" s="98">
        <v>1</v>
      </c>
      <c r="Q63" s="98" t="s">
        <v>27</v>
      </c>
      <c r="R63" s="99" t="s">
        <v>1532</v>
      </c>
      <c r="S63" s="104" t="s">
        <v>2128</v>
      </c>
      <c r="T63" s="104" t="s">
        <v>2154</v>
      </c>
      <c r="U63" s="23" t="s">
        <v>1667</v>
      </c>
    </row>
    <row r="64" spans="1:23" ht="409.5" x14ac:dyDescent="0.25">
      <c r="A64" s="103">
        <v>2019</v>
      </c>
      <c r="B64" s="103" t="s">
        <v>1034</v>
      </c>
      <c r="C64" s="27">
        <v>8</v>
      </c>
      <c r="D64" s="28" t="s">
        <v>2129</v>
      </c>
      <c r="E64" s="28" t="s">
        <v>2130</v>
      </c>
      <c r="F64" s="20" t="s">
        <v>391</v>
      </c>
      <c r="G64" s="78" t="s">
        <v>2131</v>
      </c>
      <c r="H64" s="78" t="s">
        <v>2132</v>
      </c>
      <c r="I64" s="103" t="s">
        <v>950</v>
      </c>
      <c r="J64" s="79" t="s">
        <v>1082</v>
      </c>
      <c r="K64" s="27">
        <v>12</v>
      </c>
      <c r="L64" s="21">
        <v>44044</v>
      </c>
      <c r="M64" s="21">
        <v>44408</v>
      </c>
      <c r="N64" s="102">
        <v>12</v>
      </c>
      <c r="O64" s="100">
        <v>1</v>
      </c>
      <c r="P64" s="98">
        <v>1</v>
      </c>
      <c r="Q64" s="98" t="s">
        <v>27</v>
      </c>
      <c r="R64" s="99" t="s">
        <v>1532</v>
      </c>
      <c r="S64" s="104" t="s">
        <v>1723</v>
      </c>
      <c r="T64" s="104" t="s">
        <v>2155</v>
      </c>
      <c r="U64" s="23" t="s">
        <v>1667</v>
      </c>
    </row>
    <row r="65" spans="1:22" ht="409.5" x14ac:dyDescent="0.25">
      <c r="A65" s="103">
        <v>2019</v>
      </c>
      <c r="B65" s="103" t="s">
        <v>1034</v>
      </c>
      <c r="C65" s="27">
        <v>9</v>
      </c>
      <c r="D65" s="28" t="s">
        <v>2133</v>
      </c>
      <c r="E65" s="28" t="s">
        <v>2134</v>
      </c>
      <c r="F65" s="20" t="s">
        <v>391</v>
      </c>
      <c r="G65" s="78" t="s">
        <v>2135</v>
      </c>
      <c r="H65" s="78" t="s">
        <v>2132</v>
      </c>
      <c r="I65" s="103" t="s">
        <v>950</v>
      </c>
      <c r="J65" s="79" t="s">
        <v>1082</v>
      </c>
      <c r="K65" s="27">
        <v>12</v>
      </c>
      <c r="L65" s="21">
        <v>44044</v>
      </c>
      <c r="M65" s="21">
        <v>44408</v>
      </c>
      <c r="N65" s="102">
        <v>12</v>
      </c>
      <c r="O65" s="100">
        <v>1</v>
      </c>
      <c r="P65" s="98">
        <v>1</v>
      </c>
      <c r="Q65" s="98" t="s">
        <v>27</v>
      </c>
      <c r="R65" s="99" t="s">
        <v>1532</v>
      </c>
      <c r="S65" s="104" t="s">
        <v>1723</v>
      </c>
      <c r="T65" s="104" t="s">
        <v>2149</v>
      </c>
      <c r="U65" s="23" t="s">
        <v>1667</v>
      </c>
    </row>
    <row r="66" spans="1:22" s="96" customFormat="1" ht="281.25" customHeight="1" x14ac:dyDescent="0.25">
      <c r="A66" s="103">
        <v>2019</v>
      </c>
      <c r="B66" s="103" t="s">
        <v>1034</v>
      </c>
      <c r="C66" s="27">
        <v>15</v>
      </c>
      <c r="D66" s="28" t="s">
        <v>1056</v>
      </c>
      <c r="E66" s="28" t="s">
        <v>1057</v>
      </c>
      <c r="F66" s="20" t="s">
        <v>59</v>
      </c>
      <c r="G66" s="78" t="s">
        <v>1109</v>
      </c>
      <c r="H66" s="78" t="s">
        <v>1101</v>
      </c>
      <c r="I66" s="103" t="s">
        <v>1141</v>
      </c>
      <c r="J66" s="79" t="s">
        <v>1102</v>
      </c>
      <c r="K66" s="27">
        <v>1</v>
      </c>
      <c r="L66" s="21">
        <v>44044</v>
      </c>
      <c r="M66" s="21">
        <v>44438</v>
      </c>
      <c r="N66" s="102">
        <v>1</v>
      </c>
      <c r="O66" s="100">
        <f>+N66/K66</f>
        <v>1</v>
      </c>
      <c r="P66" s="109">
        <f>+AVERAGE(O66:O67)</f>
        <v>1</v>
      </c>
      <c r="Q66" s="122" t="s">
        <v>27</v>
      </c>
      <c r="R66" s="123" t="s">
        <v>1532</v>
      </c>
      <c r="S66" s="104" t="s">
        <v>1730</v>
      </c>
      <c r="T66" s="129" t="s">
        <v>2166</v>
      </c>
      <c r="U66" s="23" t="s">
        <v>1667</v>
      </c>
      <c r="V66" s="97"/>
    </row>
    <row r="67" spans="1:22" s="96" customFormat="1" ht="168.75" customHeight="1" x14ac:dyDescent="0.25">
      <c r="A67" s="103">
        <v>2019</v>
      </c>
      <c r="B67" s="103" t="s">
        <v>1034</v>
      </c>
      <c r="C67" s="27">
        <v>15</v>
      </c>
      <c r="D67" s="28" t="s">
        <v>1056</v>
      </c>
      <c r="E67" s="28" t="s">
        <v>1058</v>
      </c>
      <c r="F67" s="20" t="s">
        <v>66</v>
      </c>
      <c r="G67" s="78" t="s">
        <v>1110</v>
      </c>
      <c r="H67" s="78" t="s">
        <v>1103</v>
      </c>
      <c r="I67" s="103" t="s">
        <v>1141</v>
      </c>
      <c r="J67" s="79" t="s">
        <v>1104</v>
      </c>
      <c r="K67" s="27">
        <v>13</v>
      </c>
      <c r="L67" s="21">
        <v>44044</v>
      </c>
      <c r="M67" s="21">
        <v>44438</v>
      </c>
      <c r="N67" s="102">
        <v>13</v>
      </c>
      <c r="O67" s="100">
        <f>+N67/K67</f>
        <v>1</v>
      </c>
      <c r="P67" s="122"/>
      <c r="Q67" s="122"/>
      <c r="R67" s="123"/>
      <c r="S67" s="104" t="s">
        <v>1644</v>
      </c>
      <c r="T67" s="131"/>
      <c r="U67" s="23" t="s">
        <v>1667</v>
      </c>
    </row>
    <row r="68" spans="1:22" s="96" customFormat="1" ht="281.25" customHeight="1" x14ac:dyDescent="0.25">
      <c r="A68" s="103">
        <v>2019</v>
      </c>
      <c r="B68" s="103" t="s">
        <v>1034</v>
      </c>
      <c r="C68" s="27">
        <v>18</v>
      </c>
      <c r="D68" s="28" t="s">
        <v>1062</v>
      </c>
      <c r="E68" s="28" t="s">
        <v>1063</v>
      </c>
      <c r="F68" s="20" t="s">
        <v>429</v>
      </c>
      <c r="G68" s="78" t="s">
        <v>1114</v>
      </c>
      <c r="H68" s="78" t="s">
        <v>1115</v>
      </c>
      <c r="I68" s="103" t="s">
        <v>327</v>
      </c>
      <c r="J68" s="79" t="s">
        <v>1116</v>
      </c>
      <c r="K68" s="27">
        <v>1</v>
      </c>
      <c r="L68" s="21">
        <v>44044</v>
      </c>
      <c r="M68" s="21">
        <v>44180</v>
      </c>
      <c r="N68" s="102">
        <v>1</v>
      </c>
      <c r="O68" s="100">
        <v>1</v>
      </c>
      <c r="P68" s="116">
        <v>1</v>
      </c>
      <c r="Q68" s="132" t="s">
        <v>27</v>
      </c>
      <c r="R68" s="126" t="s">
        <v>1531</v>
      </c>
      <c r="S68" s="104" t="s">
        <v>1452</v>
      </c>
      <c r="T68" s="129" t="s">
        <v>2193</v>
      </c>
      <c r="U68" s="23" t="s">
        <v>1667</v>
      </c>
    </row>
    <row r="69" spans="1:22" s="96" customFormat="1" ht="409.5" customHeight="1" x14ac:dyDescent="0.25">
      <c r="A69" s="103">
        <v>2019</v>
      </c>
      <c r="B69" s="103" t="s">
        <v>1034</v>
      </c>
      <c r="C69" s="27">
        <v>18</v>
      </c>
      <c r="D69" s="28" t="s">
        <v>1062</v>
      </c>
      <c r="E69" s="28" t="s">
        <v>1063</v>
      </c>
      <c r="F69" s="20" t="s">
        <v>434</v>
      </c>
      <c r="G69" s="78" t="s">
        <v>1117</v>
      </c>
      <c r="H69" s="78" t="s">
        <v>1118</v>
      </c>
      <c r="I69" s="103" t="s">
        <v>1142</v>
      </c>
      <c r="J69" s="79" t="s">
        <v>1119</v>
      </c>
      <c r="K69" s="27">
        <v>1</v>
      </c>
      <c r="L69" s="21">
        <v>44044</v>
      </c>
      <c r="M69" s="21">
        <v>44180</v>
      </c>
      <c r="N69" s="102">
        <v>1</v>
      </c>
      <c r="O69" s="100">
        <v>1</v>
      </c>
      <c r="P69" s="120"/>
      <c r="Q69" s="133"/>
      <c r="R69" s="127"/>
      <c r="S69" s="104" t="s">
        <v>1485</v>
      </c>
      <c r="T69" s="130"/>
      <c r="U69" s="23" t="s">
        <v>1667</v>
      </c>
    </row>
    <row r="70" spans="1:22" s="96" customFormat="1" ht="168.75" customHeight="1" x14ac:dyDescent="0.25">
      <c r="A70" s="103">
        <v>2019</v>
      </c>
      <c r="B70" s="103" t="s">
        <v>1034</v>
      </c>
      <c r="C70" s="27">
        <v>18</v>
      </c>
      <c r="D70" s="28" t="s">
        <v>1062</v>
      </c>
      <c r="E70" s="28" t="s">
        <v>1063</v>
      </c>
      <c r="F70" s="20" t="s">
        <v>438</v>
      </c>
      <c r="G70" s="78" t="s">
        <v>1216</v>
      </c>
      <c r="H70" s="78" t="s">
        <v>1217</v>
      </c>
      <c r="I70" s="103" t="s">
        <v>327</v>
      </c>
      <c r="J70" s="79" t="s">
        <v>1219</v>
      </c>
      <c r="K70" s="102">
        <v>1</v>
      </c>
      <c r="L70" s="21">
        <v>44167</v>
      </c>
      <c r="M70" s="21">
        <v>44227</v>
      </c>
      <c r="N70" s="102">
        <v>1</v>
      </c>
      <c r="O70" s="100">
        <v>1</v>
      </c>
      <c r="P70" s="120"/>
      <c r="Q70" s="133"/>
      <c r="R70" s="127"/>
      <c r="S70" s="104" t="s">
        <v>1518</v>
      </c>
      <c r="T70" s="130"/>
      <c r="U70" s="23" t="s">
        <v>1667</v>
      </c>
    </row>
    <row r="71" spans="1:22" s="96" customFormat="1" ht="303.75" customHeight="1" x14ac:dyDescent="0.25">
      <c r="A71" s="103">
        <v>2019</v>
      </c>
      <c r="B71" s="103" t="s">
        <v>1034</v>
      </c>
      <c r="C71" s="27">
        <v>18</v>
      </c>
      <c r="D71" s="28" t="s">
        <v>1062</v>
      </c>
      <c r="E71" s="28" t="s">
        <v>1063</v>
      </c>
      <c r="F71" s="20" t="s">
        <v>442</v>
      </c>
      <c r="G71" s="78" t="s">
        <v>1114</v>
      </c>
      <c r="H71" s="78" t="s">
        <v>1218</v>
      </c>
      <c r="I71" s="103" t="s">
        <v>327</v>
      </c>
      <c r="J71" s="79" t="s">
        <v>1220</v>
      </c>
      <c r="K71" s="102">
        <v>6</v>
      </c>
      <c r="L71" s="21">
        <v>44197</v>
      </c>
      <c r="M71" s="21">
        <v>44408</v>
      </c>
      <c r="N71" s="102">
        <v>6</v>
      </c>
      <c r="O71" s="100">
        <v>1</v>
      </c>
      <c r="P71" s="120"/>
      <c r="Q71" s="133"/>
      <c r="R71" s="127"/>
      <c r="S71" s="104" t="s">
        <v>1666</v>
      </c>
      <c r="T71" s="130"/>
      <c r="U71" s="23" t="s">
        <v>1667</v>
      </c>
    </row>
    <row r="72" spans="1:22" s="96" customFormat="1" ht="90" customHeight="1" x14ac:dyDescent="0.25">
      <c r="A72" s="103">
        <v>2019</v>
      </c>
      <c r="B72" s="103" t="s">
        <v>1034</v>
      </c>
      <c r="C72" s="27">
        <v>18</v>
      </c>
      <c r="D72" s="28" t="s">
        <v>1062</v>
      </c>
      <c r="E72" s="28" t="s">
        <v>1215</v>
      </c>
      <c r="F72" s="20" t="s">
        <v>444</v>
      </c>
      <c r="G72" s="28" t="s">
        <v>1362</v>
      </c>
      <c r="H72" s="28" t="s">
        <v>1366</v>
      </c>
      <c r="I72" s="26" t="s">
        <v>1374</v>
      </c>
      <c r="J72" s="28" t="s">
        <v>1370</v>
      </c>
      <c r="K72" s="26">
        <v>1</v>
      </c>
      <c r="L72" s="21">
        <v>44378</v>
      </c>
      <c r="M72" s="21">
        <v>44581</v>
      </c>
      <c r="N72" s="102">
        <v>1</v>
      </c>
      <c r="O72" s="100">
        <v>1</v>
      </c>
      <c r="P72" s="120"/>
      <c r="Q72" s="133"/>
      <c r="R72" s="127"/>
      <c r="S72" s="104" t="s">
        <v>1693</v>
      </c>
      <c r="T72" s="130"/>
      <c r="U72" s="23" t="s">
        <v>1667</v>
      </c>
    </row>
    <row r="73" spans="1:22" s="96" customFormat="1" ht="90" customHeight="1" x14ac:dyDescent="0.25">
      <c r="A73" s="103">
        <v>2019</v>
      </c>
      <c r="B73" s="103" t="s">
        <v>1034</v>
      </c>
      <c r="C73" s="27">
        <v>18</v>
      </c>
      <c r="D73" s="28" t="s">
        <v>1062</v>
      </c>
      <c r="E73" s="28" t="s">
        <v>1215</v>
      </c>
      <c r="F73" s="20" t="s">
        <v>445</v>
      </c>
      <c r="G73" s="28" t="s">
        <v>1363</v>
      </c>
      <c r="H73" s="28" t="s">
        <v>1367</v>
      </c>
      <c r="I73" s="26" t="s">
        <v>1374</v>
      </c>
      <c r="J73" s="28" t="s">
        <v>1371</v>
      </c>
      <c r="K73" s="26">
        <v>1</v>
      </c>
      <c r="L73" s="21">
        <v>44378</v>
      </c>
      <c r="M73" s="21">
        <v>44581</v>
      </c>
      <c r="N73" s="102">
        <v>1</v>
      </c>
      <c r="O73" s="100">
        <v>1</v>
      </c>
      <c r="P73" s="120"/>
      <c r="Q73" s="133"/>
      <c r="R73" s="127"/>
      <c r="S73" s="104" t="s">
        <v>1693</v>
      </c>
      <c r="T73" s="130"/>
      <c r="U73" s="23" t="s">
        <v>1667</v>
      </c>
    </row>
    <row r="74" spans="1:22" s="96" customFormat="1" ht="112.5" customHeight="1" x14ac:dyDescent="0.25">
      <c r="A74" s="103">
        <v>2019</v>
      </c>
      <c r="B74" s="103" t="s">
        <v>1034</v>
      </c>
      <c r="C74" s="27">
        <v>18</v>
      </c>
      <c r="D74" s="28" t="s">
        <v>1062</v>
      </c>
      <c r="E74" s="28" t="s">
        <v>1215</v>
      </c>
      <c r="F74" s="20" t="s">
        <v>448</v>
      </c>
      <c r="G74" s="28" t="s">
        <v>1364</v>
      </c>
      <c r="H74" s="28" t="s">
        <v>1368</v>
      </c>
      <c r="I74" s="26" t="s">
        <v>1375</v>
      </c>
      <c r="J74" s="28" t="s">
        <v>1372</v>
      </c>
      <c r="K74" s="26">
        <v>1</v>
      </c>
      <c r="L74" s="21">
        <v>44378</v>
      </c>
      <c r="M74" s="21">
        <v>44581</v>
      </c>
      <c r="N74" s="102">
        <v>1</v>
      </c>
      <c r="O74" s="100">
        <v>1</v>
      </c>
      <c r="P74" s="120"/>
      <c r="Q74" s="133"/>
      <c r="R74" s="127"/>
      <c r="S74" s="104" t="s">
        <v>1747</v>
      </c>
      <c r="T74" s="130"/>
      <c r="U74" s="23" t="s">
        <v>1667</v>
      </c>
    </row>
    <row r="75" spans="1:22" s="96" customFormat="1" ht="409.5" customHeight="1" x14ac:dyDescent="0.25">
      <c r="A75" s="103">
        <v>2019</v>
      </c>
      <c r="B75" s="103" t="s">
        <v>1034</v>
      </c>
      <c r="C75" s="27">
        <v>18</v>
      </c>
      <c r="D75" s="28" t="s">
        <v>1062</v>
      </c>
      <c r="E75" s="28" t="s">
        <v>1215</v>
      </c>
      <c r="F75" s="20" t="s">
        <v>450</v>
      </c>
      <c r="G75" s="28" t="s">
        <v>1365</v>
      </c>
      <c r="H75" s="28" t="s">
        <v>1369</v>
      </c>
      <c r="I75" s="26" t="s">
        <v>1575</v>
      </c>
      <c r="J75" s="28" t="s">
        <v>1373</v>
      </c>
      <c r="K75" s="26">
        <v>6</v>
      </c>
      <c r="L75" s="21">
        <v>44378</v>
      </c>
      <c r="M75" s="21">
        <v>44581</v>
      </c>
      <c r="N75" s="102">
        <v>6</v>
      </c>
      <c r="O75" s="100">
        <v>1</v>
      </c>
      <c r="P75" s="117"/>
      <c r="Q75" s="134"/>
      <c r="R75" s="128"/>
      <c r="S75" s="104" t="s">
        <v>1981</v>
      </c>
      <c r="T75" s="131"/>
      <c r="U75" s="23" t="s">
        <v>1667</v>
      </c>
    </row>
    <row r="76" spans="1:22" s="96" customFormat="1" ht="292.5" customHeight="1" x14ac:dyDescent="0.25">
      <c r="A76" s="103">
        <v>2019</v>
      </c>
      <c r="B76" s="103" t="s">
        <v>1034</v>
      </c>
      <c r="C76" s="27">
        <v>19</v>
      </c>
      <c r="D76" s="28" t="s">
        <v>1064</v>
      </c>
      <c r="E76" s="28" t="s">
        <v>1065</v>
      </c>
      <c r="F76" s="20" t="s">
        <v>175</v>
      </c>
      <c r="G76" s="78" t="s">
        <v>1120</v>
      </c>
      <c r="H76" s="78" t="s">
        <v>1260</v>
      </c>
      <c r="I76" s="103" t="s">
        <v>1240</v>
      </c>
      <c r="J76" s="103" t="s">
        <v>1261</v>
      </c>
      <c r="K76" s="103">
        <v>1</v>
      </c>
      <c r="L76" s="21">
        <v>44197</v>
      </c>
      <c r="M76" s="21">
        <v>44545</v>
      </c>
      <c r="N76" s="102">
        <v>1</v>
      </c>
      <c r="O76" s="100">
        <v>1</v>
      </c>
      <c r="P76" s="109">
        <v>1</v>
      </c>
      <c r="Q76" s="122" t="s">
        <v>27</v>
      </c>
      <c r="R76" s="123" t="s">
        <v>1531</v>
      </c>
      <c r="S76" s="104" t="s">
        <v>1525</v>
      </c>
      <c r="T76" s="129" t="s">
        <v>2191</v>
      </c>
      <c r="U76" s="23" t="s">
        <v>1667</v>
      </c>
    </row>
    <row r="77" spans="1:22" s="96" customFormat="1" ht="326.25" customHeight="1" x14ac:dyDescent="0.25">
      <c r="A77" s="103">
        <v>2019</v>
      </c>
      <c r="B77" s="103" t="s">
        <v>1034</v>
      </c>
      <c r="C77" s="27">
        <v>19</v>
      </c>
      <c r="D77" s="28" t="s">
        <v>1064</v>
      </c>
      <c r="E77" s="28" t="s">
        <v>1325</v>
      </c>
      <c r="F77" s="20" t="s">
        <v>48</v>
      </c>
      <c r="G77" s="28" t="s">
        <v>1238</v>
      </c>
      <c r="H77" s="78" t="s">
        <v>1239</v>
      </c>
      <c r="I77" s="103" t="s">
        <v>1240</v>
      </c>
      <c r="J77" s="78" t="s">
        <v>1241</v>
      </c>
      <c r="K77" s="103">
        <v>1</v>
      </c>
      <c r="L77" s="21">
        <v>44211</v>
      </c>
      <c r="M77" s="21">
        <v>44255</v>
      </c>
      <c r="N77" s="102">
        <v>1</v>
      </c>
      <c r="O77" s="100">
        <v>1</v>
      </c>
      <c r="P77" s="122"/>
      <c r="Q77" s="122"/>
      <c r="R77" s="123"/>
      <c r="S77" s="104" t="s">
        <v>1732</v>
      </c>
      <c r="T77" s="130"/>
      <c r="U77" s="23" t="s">
        <v>1667</v>
      </c>
    </row>
    <row r="78" spans="1:22" s="96" customFormat="1" ht="123.75" customHeight="1" x14ac:dyDescent="0.25">
      <c r="A78" s="103">
        <v>2019</v>
      </c>
      <c r="B78" s="103" t="s">
        <v>1034</v>
      </c>
      <c r="C78" s="27">
        <v>19</v>
      </c>
      <c r="D78" s="28" t="s">
        <v>1064</v>
      </c>
      <c r="E78" s="28" t="s">
        <v>1325</v>
      </c>
      <c r="F78" s="20" t="s">
        <v>52</v>
      </c>
      <c r="G78" s="104" t="s">
        <v>1120</v>
      </c>
      <c r="H78" s="104" t="s">
        <v>1121</v>
      </c>
      <c r="I78" s="103" t="s">
        <v>327</v>
      </c>
      <c r="J78" s="103" t="s">
        <v>1122</v>
      </c>
      <c r="K78" s="103">
        <v>1</v>
      </c>
      <c r="L78" s="21">
        <v>44044</v>
      </c>
      <c r="M78" s="21">
        <v>44196</v>
      </c>
      <c r="N78" s="102">
        <v>1</v>
      </c>
      <c r="O78" s="100">
        <v>1</v>
      </c>
      <c r="P78" s="122"/>
      <c r="Q78" s="122"/>
      <c r="R78" s="123"/>
      <c r="S78" s="104" t="s">
        <v>1259</v>
      </c>
      <c r="T78" s="131"/>
      <c r="U78" s="23" t="s">
        <v>1667</v>
      </c>
    </row>
    <row r="79" spans="1:22" s="95" customFormat="1" ht="209.25" customHeight="1" x14ac:dyDescent="0.25">
      <c r="A79" s="103">
        <v>2020</v>
      </c>
      <c r="B79" s="103" t="s">
        <v>1580</v>
      </c>
      <c r="C79" s="27">
        <v>5</v>
      </c>
      <c r="D79" s="28" t="s">
        <v>1405</v>
      </c>
      <c r="E79" s="28" t="s">
        <v>1419</v>
      </c>
      <c r="F79" s="20" t="s">
        <v>175</v>
      </c>
      <c r="G79" s="78" t="s">
        <v>1362</v>
      </c>
      <c r="H79" s="80" t="s">
        <v>1366</v>
      </c>
      <c r="I79" s="26" t="s">
        <v>1470</v>
      </c>
      <c r="J79" s="81" t="s">
        <v>1370</v>
      </c>
      <c r="K79" s="102">
        <v>1</v>
      </c>
      <c r="L79" s="21">
        <v>44378</v>
      </c>
      <c r="M79" s="21">
        <v>44591</v>
      </c>
      <c r="N79" s="102">
        <v>1</v>
      </c>
      <c r="O79" s="100">
        <v>1</v>
      </c>
      <c r="P79" s="109">
        <v>1</v>
      </c>
      <c r="Q79" s="122" t="s">
        <v>27</v>
      </c>
      <c r="R79" s="123" t="s">
        <v>1532</v>
      </c>
      <c r="S79" s="104" t="s">
        <v>1693</v>
      </c>
      <c r="T79" s="129" t="s">
        <v>2194</v>
      </c>
      <c r="U79" s="23" t="s">
        <v>1667</v>
      </c>
    </row>
    <row r="80" spans="1:22" s="95" customFormat="1" ht="209.25" customHeight="1" x14ac:dyDescent="0.25">
      <c r="A80" s="103">
        <v>2020</v>
      </c>
      <c r="B80" s="103" t="s">
        <v>1580</v>
      </c>
      <c r="C80" s="27">
        <v>5</v>
      </c>
      <c r="D80" s="28" t="s">
        <v>1405</v>
      </c>
      <c r="E80" s="28" t="s">
        <v>1419</v>
      </c>
      <c r="F80" s="20" t="s">
        <v>48</v>
      </c>
      <c r="G80" s="78" t="s">
        <v>1363</v>
      </c>
      <c r="H80" s="80" t="s">
        <v>1367</v>
      </c>
      <c r="I80" s="26" t="s">
        <v>1470</v>
      </c>
      <c r="J80" s="81" t="s">
        <v>1371</v>
      </c>
      <c r="K80" s="102">
        <v>1</v>
      </c>
      <c r="L80" s="21">
        <v>44378</v>
      </c>
      <c r="M80" s="21">
        <v>44591</v>
      </c>
      <c r="N80" s="102">
        <v>1</v>
      </c>
      <c r="O80" s="100">
        <v>1</v>
      </c>
      <c r="P80" s="122"/>
      <c r="Q80" s="122"/>
      <c r="R80" s="123"/>
      <c r="S80" s="104" t="s">
        <v>1693</v>
      </c>
      <c r="T80" s="130"/>
      <c r="U80" s="23" t="s">
        <v>1667</v>
      </c>
    </row>
    <row r="81" spans="1:21" s="95" customFormat="1" ht="209.25" customHeight="1" x14ac:dyDescent="0.25">
      <c r="A81" s="103">
        <v>2020</v>
      </c>
      <c r="B81" s="103" t="s">
        <v>1580</v>
      </c>
      <c r="C81" s="27">
        <v>5</v>
      </c>
      <c r="D81" s="28" t="s">
        <v>1405</v>
      </c>
      <c r="E81" s="28" t="s">
        <v>1419</v>
      </c>
      <c r="F81" s="20" t="s">
        <v>52</v>
      </c>
      <c r="G81" s="78" t="s">
        <v>1364</v>
      </c>
      <c r="H81" s="80" t="s">
        <v>1368</v>
      </c>
      <c r="I81" s="26" t="s">
        <v>1471</v>
      </c>
      <c r="J81" s="81" t="s">
        <v>1372</v>
      </c>
      <c r="K81" s="102">
        <v>1</v>
      </c>
      <c r="L81" s="21">
        <v>44378</v>
      </c>
      <c r="M81" s="21">
        <v>44591</v>
      </c>
      <c r="N81" s="102">
        <v>1</v>
      </c>
      <c r="O81" s="100">
        <v>1</v>
      </c>
      <c r="P81" s="122"/>
      <c r="Q81" s="122"/>
      <c r="R81" s="123"/>
      <c r="S81" s="104" t="s">
        <v>1747</v>
      </c>
      <c r="T81" s="131"/>
      <c r="U81" s="23" t="s">
        <v>1667</v>
      </c>
    </row>
    <row r="82" spans="1:21" s="95" customFormat="1" ht="409.5" customHeight="1" x14ac:dyDescent="0.25">
      <c r="A82" s="103">
        <v>2020</v>
      </c>
      <c r="B82" s="103" t="s">
        <v>1580</v>
      </c>
      <c r="C82" s="27">
        <v>6</v>
      </c>
      <c r="D82" s="28" t="s">
        <v>1406</v>
      </c>
      <c r="E82" s="28" t="s">
        <v>1420</v>
      </c>
      <c r="F82" s="20" t="s">
        <v>59</v>
      </c>
      <c r="G82" s="78" t="s">
        <v>1365</v>
      </c>
      <c r="H82" s="80" t="s">
        <v>1369</v>
      </c>
      <c r="I82" s="26" t="s">
        <v>1575</v>
      </c>
      <c r="J82" s="81" t="s">
        <v>1373</v>
      </c>
      <c r="K82" s="102">
        <v>6</v>
      </c>
      <c r="L82" s="21">
        <v>44378</v>
      </c>
      <c r="M82" s="21">
        <v>44591</v>
      </c>
      <c r="N82" s="102">
        <v>6</v>
      </c>
      <c r="O82" s="100">
        <v>1</v>
      </c>
      <c r="P82" s="109">
        <v>1</v>
      </c>
      <c r="Q82" s="122" t="s">
        <v>27</v>
      </c>
      <c r="R82" s="123" t="s">
        <v>1532</v>
      </c>
      <c r="S82" s="104" t="s">
        <v>1981</v>
      </c>
      <c r="T82" s="104" t="s">
        <v>2195</v>
      </c>
      <c r="U82" s="23" t="s">
        <v>1667</v>
      </c>
    </row>
    <row r="83" spans="1:21" s="95" customFormat="1" ht="405" x14ac:dyDescent="0.25">
      <c r="A83" s="103">
        <v>2020</v>
      </c>
      <c r="B83" s="103" t="s">
        <v>1580</v>
      </c>
      <c r="C83" s="27">
        <v>6</v>
      </c>
      <c r="D83" s="28" t="s">
        <v>1407</v>
      </c>
      <c r="E83" s="28" t="s">
        <v>1420</v>
      </c>
      <c r="F83" s="20" t="s">
        <v>66</v>
      </c>
      <c r="G83" s="78" t="s">
        <v>1435</v>
      </c>
      <c r="H83" s="80" t="s">
        <v>1436</v>
      </c>
      <c r="I83" s="26" t="s">
        <v>1472</v>
      </c>
      <c r="J83" s="81" t="s">
        <v>1448</v>
      </c>
      <c r="K83" s="102">
        <v>1</v>
      </c>
      <c r="L83" s="21">
        <v>44378</v>
      </c>
      <c r="M83" s="21">
        <v>44561</v>
      </c>
      <c r="N83" s="102">
        <v>1</v>
      </c>
      <c r="O83" s="100">
        <v>1</v>
      </c>
      <c r="P83" s="122"/>
      <c r="Q83" s="122"/>
      <c r="R83" s="123"/>
      <c r="S83" s="104" t="s">
        <v>1748</v>
      </c>
      <c r="T83" s="104" t="s">
        <v>2197</v>
      </c>
      <c r="U83" s="23" t="s">
        <v>1667</v>
      </c>
    </row>
    <row r="84" spans="1:21" s="95" customFormat="1" ht="270" x14ac:dyDescent="0.25">
      <c r="A84" s="103">
        <v>2020</v>
      </c>
      <c r="B84" s="103" t="s">
        <v>1580</v>
      </c>
      <c r="C84" s="27">
        <v>7</v>
      </c>
      <c r="D84" s="28" t="s">
        <v>1408</v>
      </c>
      <c r="E84" s="28" t="s">
        <v>1421</v>
      </c>
      <c r="F84" s="20" t="s">
        <v>391</v>
      </c>
      <c r="G84" s="78" t="s">
        <v>1364</v>
      </c>
      <c r="H84" s="80" t="s">
        <v>1368</v>
      </c>
      <c r="I84" s="26" t="s">
        <v>1471</v>
      </c>
      <c r="J84" s="81" t="s">
        <v>1372</v>
      </c>
      <c r="K84" s="102">
        <v>1</v>
      </c>
      <c r="L84" s="21">
        <v>44378</v>
      </c>
      <c r="M84" s="21">
        <v>44591</v>
      </c>
      <c r="N84" s="102">
        <v>1</v>
      </c>
      <c r="O84" s="100">
        <v>1</v>
      </c>
      <c r="P84" s="98">
        <v>1</v>
      </c>
      <c r="Q84" s="102" t="s">
        <v>27</v>
      </c>
      <c r="R84" s="103" t="s">
        <v>1532</v>
      </c>
      <c r="S84" s="104" t="s">
        <v>1747</v>
      </c>
      <c r="T84" s="104" t="s">
        <v>2196</v>
      </c>
      <c r="U84" s="23" t="s">
        <v>1667</v>
      </c>
    </row>
  </sheetData>
  <mergeCells count="78">
    <mergeCell ref="P79:P81"/>
    <mergeCell ref="Q79:Q81"/>
    <mergeCell ref="R79:R81"/>
    <mergeCell ref="T79:T81"/>
    <mergeCell ref="P82:P83"/>
    <mergeCell ref="Q82:Q83"/>
    <mergeCell ref="R82:R83"/>
    <mergeCell ref="P68:P75"/>
    <mergeCell ref="Q68:Q75"/>
    <mergeCell ref="R68:R75"/>
    <mergeCell ref="T68:T75"/>
    <mergeCell ref="P76:P78"/>
    <mergeCell ref="Q76:Q78"/>
    <mergeCell ref="R76:R78"/>
    <mergeCell ref="T76:T78"/>
    <mergeCell ref="P9:P16"/>
    <mergeCell ref="Q9:Q16"/>
    <mergeCell ref="R9:R16"/>
    <mergeCell ref="T9:T16"/>
    <mergeCell ref="P24:P31"/>
    <mergeCell ref="Q24:Q31"/>
    <mergeCell ref="R24:R31"/>
    <mergeCell ref="T24:T31"/>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Q44:Q46"/>
    <mergeCell ref="R44:R46"/>
    <mergeCell ref="T44:T46"/>
    <mergeCell ref="P48:P49"/>
    <mergeCell ref="Q48:Q49"/>
    <mergeCell ref="R48:R49"/>
    <mergeCell ref="T48:T49"/>
    <mergeCell ref="P42:P43"/>
    <mergeCell ref="Q42:Q43"/>
    <mergeCell ref="R42:R43"/>
    <mergeCell ref="T42:T43"/>
    <mergeCell ref="P34:P41"/>
    <mergeCell ref="Q34:Q41"/>
    <mergeCell ref="R34:R41"/>
    <mergeCell ref="T34:T41"/>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2:P3"/>
    <mergeCell ref="Q2:Q3"/>
    <mergeCell ref="R2:R3"/>
    <mergeCell ref="T2:T3"/>
    <mergeCell ref="P6:P7"/>
    <mergeCell ref="Q6:Q7"/>
    <mergeCell ref="R6:R7"/>
    <mergeCell ref="T6:T7"/>
  </mergeCells>
  <dataValidations count="4">
    <dataValidation type="whole" allowBlank="1" showInputMessage="1" showErrorMessage="1" prompt="Ingrese un valor númerico" sqref="K43 K45:K46 K55:K57 K9:K10 K26:K27 K34:K35 K77 K70:K71">
      <formula1>1</formula1>
      <formula2>1000</formula2>
    </dataValidation>
    <dataValidation type="date" showInputMessage="1" showErrorMessage="1" prompt="Ingrese dato de fecha DD/MM/AAAA_x000a_" sqref="L43:M43 L45:M46 L55:M57 L9:M10 L26:M27 L34:M35 L70:M71 L76:M77">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formula1>1900/1/1</formula1>
      <formula2>3000/1/1</formula2>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61"/>
  <sheetViews>
    <sheetView topLeftCell="N58" workbookViewId="0">
      <selection activeCell="S60" sqref="S60"/>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62.28515625" customWidth="1"/>
    <col min="21" max="21" width="39" customWidth="1"/>
  </cols>
  <sheetData>
    <row r="1" spans="1:2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1529</v>
      </c>
      <c r="S1" s="2" t="s">
        <v>17</v>
      </c>
      <c r="T1" s="2" t="s">
        <v>18</v>
      </c>
      <c r="U1" s="2" t="s">
        <v>19</v>
      </c>
    </row>
    <row r="2" spans="1:21" ht="292.5" hidden="1" x14ac:dyDescent="0.25">
      <c r="A2" s="3">
        <v>2015</v>
      </c>
      <c r="B2" s="5" t="s">
        <v>1018</v>
      </c>
      <c r="C2" s="3">
        <v>4</v>
      </c>
      <c r="D2" s="6" t="s">
        <v>57</v>
      </c>
      <c r="E2" s="6" t="s">
        <v>58</v>
      </c>
      <c r="F2" s="7" t="s">
        <v>59</v>
      </c>
      <c r="G2" s="5" t="s">
        <v>60</v>
      </c>
      <c r="H2" s="5" t="s">
        <v>847</v>
      </c>
      <c r="I2" s="5" t="s">
        <v>61</v>
      </c>
      <c r="J2" s="5" t="s">
        <v>62</v>
      </c>
      <c r="K2" s="5">
        <v>7</v>
      </c>
      <c r="L2" s="12">
        <v>43770</v>
      </c>
      <c r="M2" s="12">
        <v>44196</v>
      </c>
      <c r="N2" s="3">
        <v>7</v>
      </c>
      <c r="O2" s="50">
        <f t="shared" ref="O2:O29" si="0">+N2/K2</f>
        <v>1</v>
      </c>
      <c r="P2" s="145">
        <f>AVERAGE(O2:O3)</f>
        <v>1</v>
      </c>
      <c r="Q2" s="145" t="s">
        <v>27</v>
      </c>
      <c r="R2" s="146" t="s">
        <v>1530</v>
      </c>
      <c r="S2" s="6" t="s">
        <v>970</v>
      </c>
      <c r="T2" s="6" t="s">
        <v>1640</v>
      </c>
      <c r="U2" s="55" t="s">
        <v>1667</v>
      </c>
    </row>
    <row r="3" spans="1:21" ht="303.75" hidden="1" x14ac:dyDescent="0.25">
      <c r="A3" s="3">
        <v>2015</v>
      </c>
      <c r="B3" s="5" t="s">
        <v>1018</v>
      </c>
      <c r="C3" s="3">
        <v>4</v>
      </c>
      <c r="D3" s="6" t="s">
        <v>65</v>
      </c>
      <c r="E3" s="6" t="s">
        <v>58</v>
      </c>
      <c r="F3" s="7" t="s">
        <v>66</v>
      </c>
      <c r="G3" s="5" t="s">
        <v>60</v>
      </c>
      <c r="H3" s="5" t="s">
        <v>848</v>
      </c>
      <c r="I3" s="5" t="s">
        <v>61</v>
      </c>
      <c r="J3" s="5" t="s">
        <v>67</v>
      </c>
      <c r="K3" s="5">
        <f>6*6</f>
        <v>36</v>
      </c>
      <c r="L3" s="12">
        <v>43770</v>
      </c>
      <c r="M3" s="12">
        <v>44530</v>
      </c>
      <c r="N3" s="3">
        <v>36</v>
      </c>
      <c r="O3" s="50">
        <f t="shared" si="0"/>
        <v>1</v>
      </c>
      <c r="P3" s="145"/>
      <c r="Q3" s="145"/>
      <c r="R3" s="146"/>
      <c r="S3" s="6" t="s">
        <v>1668</v>
      </c>
      <c r="T3" s="6" t="s">
        <v>1669</v>
      </c>
      <c r="U3" s="55" t="s">
        <v>1667</v>
      </c>
    </row>
    <row r="4" spans="1:21" ht="281.25" hidden="1" x14ac:dyDescent="0.25">
      <c r="A4" s="3">
        <v>2015</v>
      </c>
      <c r="B4" s="5" t="s">
        <v>1018</v>
      </c>
      <c r="C4" s="3">
        <v>5</v>
      </c>
      <c r="D4" s="6" t="s">
        <v>1670</v>
      </c>
      <c r="E4" s="6" t="s">
        <v>68</v>
      </c>
      <c r="F4" s="7" t="s">
        <v>59</v>
      </c>
      <c r="G4" s="5" t="s">
        <v>60</v>
      </c>
      <c r="H4" s="5" t="s">
        <v>847</v>
      </c>
      <c r="I4" s="5" t="s">
        <v>69</v>
      </c>
      <c r="J4" s="5" t="s">
        <v>62</v>
      </c>
      <c r="K4" s="5">
        <v>7</v>
      </c>
      <c r="L4" s="12">
        <v>43770</v>
      </c>
      <c r="M4" s="12">
        <v>44196</v>
      </c>
      <c r="N4" s="3">
        <v>7</v>
      </c>
      <c r="O4" s="50">
        <f t="shared" si="0"/>
        <v>1</v>
      </c>
      <c r="P4" s="145">
        <f>AVERAGE(O4:O5)</f>
        <v>1</v>
      </c>
      <c r="Q4" s="145" t="s">
        <v>27</v>
      </c>
      <c r="R4" s="146" t="s">
        <v>1530</v>
      </c>
      <c r="S4" s="6" t="s">
        <v>971</v>
      </c>
      <c r="T4" s="6" t="s">
        <v>1640</v>
      </c>
      <c r="U4" s="55" t="s">
        <v>1667</v>
      </c>
    </row>
    <row r="5" spans="1:21" ht="303.75" hidden="1" x14ac:dyDescent="0.25">
      <c r="A5" s="3">
        <v>2015</v>
      </c>
      <c r="B5" s="5" t="s">
        <v>1018</v>
      </c>
      <c r="C5" s="3">
        <v>5</v>
      </c>
      <c r="D5" s="6" t="s">
        <v>1670</v>
      </c>
      <c r="E5" s="6" t="s">
        <v>68</v>
      </c>
      <c r="F5" s="7" t="s">
        <v>66</v>
      </c>
      <c r="G5" s="5" t="s">
        <v>60</v>
      </c>
      <c r="H5" s="5" t="s">
        <v>848</v>
      </c>
      <c r="I5" s="5" t="s">
        <v>69</v>
      </c>
      <c r="J5" s="5" t="s">
        <v>67</v>
      </c>
      <c r="K5" s="5">
        <f>6*6</f>
        <v>36</v>
      </c>
      <c r="L5" s="12">
        <v>43770</v>
      </c>
      <c r="M5" s="12">
        <v>44530</v>
      </c>
      <c r="N5" s="3">
        <v>36</v>
      </c>
      <c r="O5" s="50">
        <f t="shared" si="0"/>
        <v>1</v>
      </c>
      <c r="P5" s="145"/>
      <c r="Q5" s="145"/>
      <c r="R5" s="146"/>
      <c r="S5" s="6" t="s">
        <v>1668</v>
      </c>
      <c r="T5" s="6" t="s">
        <v>1669</v>
      </c>
      <c r="U5" s="55" t="s">
        <v>1667</v>
      </c>
    </row>
    <row r="6" spans="1:21" ht="326.25" hidden="1" x14ac:dyDescent="0.25">
      <c r="A6" s="3">
        <v>2015</v>
      </c>
      <c r="B6" s="5" t="s">
        <v>1018</v>
      </c>
      <c r="C6" s="3">
        <v>9</v>
      </c>
      <c r="D6" s="6" t="s">
        <v>1671</v>
      </c>
      <c r="E6" s="6" t="s">
        <v>89</v>
      </c>
      <c r="F6" s="7" t="s">
        <v>59</v>
      </c>
      <c r="G6" s="5" t="s">
        <v>60</v>
      </c>
      <c r="H6" s="5" t="s">
        <v>847</v>
      </c>
      <c r="I6" s="5" t="s">
        <v>69</v>
      </c>
      <c r="J6" s="5" t="s">
        <v>62</v>
      </c>
      <c r="K6" s="5">
        <v>7</v>
      </c>
      <c r="L6" s="12">
        <v>43770</v>
      </c>
      <c r="M6" s="12">
        <v>44196</v>
      </c>
      <c r="N6" s="3">
        <v>7</v>
      </c>
      <c r="O6" s="50">
        <f t="shared" si="0"/>
        <v>1</v>
      </c>
      <c r="P6" s="145">
        <f>AVERAGE(O6:O7)</f>
        <v>1</v>
      </c>
      <c r="Q6" s="145" t="s">
        <v>27</v>
      </c>
      <c r="R6" s="146" t="s">
        <v>1531</v>
      </c>
      <c r="S6" s="6" t="s">
        <v>1672</v>
      </c>
      <c r="T6" s="6" t="s">
        <v>1640</v>
      </c>
      <c r="U6" s="55" t="s">
        <v>1667</v>
      </c>
    </row>
    <row r="7" spans="1:21" ht="303.75" hidden="1" x14ac:dyDescent="0.25">
      <c r="A7" s="3">
        <v>2015</v>
      </c>
      <c r="B7" s="5" t="s">
        <v>1018</v>
      </c>
      <c r="C7" s="3">
        <v>9</v>
      </c>
      <c r="D7" s="6" t="s">
        <v>1671</v>
      </c>
      <c r="E7" s="6" t="s">
        <v>89</v>
      </c>
      <c r="F7" s="7" t="s">
        <v>66</v>
      </c>
      <c r="G7" s="5" t="s">
        <v>60</v>
      </c>
      <c r="H7" s="5" t="s">
        <v>848</v>
      </c>
      <c r="I7" s="5" t="s">
        <v>69</v>
      </c>
      <c r="J7" s="5" t="s">
        <v>67</v>
      </c>
      <c r="K7" s="5">
        <f>6*6</f>
        <v>36</v>
      </c>
      <c r="L7" s="12">
        <v>43770</v>
      </c>
      <c r="M7" s="12">
        <v>44530</v>
      </c>
      <c r="N7" s="3">
        <v>36</v>
      </c>
      <c r="O7" s="50">
        <f t="shared" si="0"/>
        <v>1</v>
      </c>
      <c r="P7" s="145"/>
      <c r="Q7" s="145"/>
      <c r="R7" s="146"/>
      <c r="S7" s="6" t="s">
        <v>1668</v>
      </c>
      <c r="T7" s="6" t="s">
        <v>1669</v>
      </c>
      <c r="U7" s="55" t="s">
        <v>1667</v>
      </c>
    </row>
    <row r="8" spans="1:21" ht="281.25" hidden="1" x14ac:dyDescent="0.25">
      <c r="A8" s="3">
        <v>2015</v>
      </c>
      <c r="B8" s="5" t="s">
        <v>1018</v>
      </c>
      <c r="C8" s="3">
        <v>17</v>
      </c>
      <c r="D8" s="6" t="s">
        <v>1673</v>
      </c>
      <c r="E8" s="6" t="s">
        <v>104</v>
      </c>
      <c r="F8" s="7" t="s">
        <v>59</v>
      </c>
      <c r="G8" s="5" t="s">
        <v>60</v>
      </c>
      <c r="H8" s="5" t="s">
        <v>847</v>
      </c>
      <c r="I8" s="5" t="s">
        <v>69</v>
      </c>
      <c r="J8" s="5" t="s">
        <v>62</v>
      </c>
      <c r="K8" s="5">
        <v>7</v>
      </c>
      <c r="L8" s="12">
        <v>43770</v>
      </c>
      <c r="M8" s="12">
        <v>44196</v>
      </c>
      <c r="N8" s="3">
        <v>7</v>
      </c>
      <c r="O8" s="50">
        <f t="shared" si="0"/>
        <v>1</v>
      </c>
      <c r="P8" s="145">
        <f>AVERAGE(O8:O9)</f>
        <v>1</v>
      </c>
      <c r="Q8" s="145" t="s">
        <v>27</v>
      </c>
      <c r="R8" s="146" t="s">
        <v>1532</v>
      </c>
      <c r="S8" s="6" t="s">
        <v>972</v>
      </c>
      <c r="T8" s="6" t="s">
        <v>1640</v>
      </c>
      <c r="U8" s="55" t="s">
        <v>1667</v>
      </c>
    </row>
    <row r="9" spans="1:21" ht="303.75" hidden="1" x14ac:dyDescent="0.25">
      <c r="A9" s="3">
        <v>2015</v>
      </c>
      <c r="B9" s="5" t="s">
        <v>1018</v>
      </c>
      <c r="C9" s="3">
        <v>17</v>
      </c>
      <c r="D9" s="6" t="s">
        <v>1673</v>
      </c>
      <c r="E9" s="6" t="s">
        <v>104</v>
      </c>
      <c r="F9" s="7" t="s">
        <v>66</v>
      </c>
      <c r="G9" s="5" t="s">
        <v>60</v>
      </c>
      <c r="H9" s="5" t="s">
        <v>848</v>
      </c>
      <c r="I9" s="5" t="s">
        <v>69</v>
      </c>
      <c r="J9" s="5" t="s">
        <v>67</v>
      </c>
      <c r="K9" s="5">
        <f>6*6</f>
        <v>36</v>
      </c>
      <c r="L9" s="12">
        <v>43770</v>
      </c>
      <c r="M9" s="12">
        <v>44530</v>
      </c>
      <c r="N9" s="3">
        <v>36</v>
      </c>
      <c r="O9" s="50">
        <f t="shared" si="0"/>
        <v>1</v>
      </c>
      <c r="P9" s="145"/>
      <c r="Q9" s="145"/>
      <c r="R9" s="146"/>
      <c r="S9" s="6" t="s">
        <v>1668</v>
      </c>
      <c r="T9" s="6" t="s">
        <v>1669</v>
      </c>
      <c r="U9" s="55" t="s">
        <v>1667</v>
      </c>
    </row>
    <row r="10" spans="1:21" ht="303.75" hidden="1" x14ac:dyDescent="0.25">
      <c r="A10" s="3">
        <v>2015</v>
      </c>
      <c r="B10" s="5" t="s">
        <v>1018</v>
      </c>
      <c r="C10" s="3">
        <v>20</v>
      </c>
      <c r="D10" s="6" t="s">
        <v>1674</v>
      </c>
      <c r="E10" s="6" t="s">
        <v>112</v>
      </c>
      <c r="F10" s="7" t="s">
        <v>59</v>
      </c>
      <c r="G10" s="5" t="s">
        <v>60</v>
      </c>
      <c r="H10" s="5" t="s">
        <v>847</v>
      </c>
      <c r="I10" s="5" t="s">
        <v>69</v>
      </c>
      <c r="J10" s="5" t="s">
        <v>62</v>
      </c>
      <c r="K10" s="5">
        <v>7</v>
      </c>
      <c r="L10" s="12">
        <v>43770</v>
      </c>
      <c r="M10" s="12">
        <v>44196</v>
      </c>
      <c r="N10" s="3">
        <v>7</v>
      </c>
      <c r="O10" s="50">
        <f t="shared" si="0"/>
        <v>1</v>
      </c>
      <c r="P10" s="145">
        <f>AVERAGE(O10:O11)</f>
        <v>1</v>
      </c>
      <c r="Q10" s="145" t="s">
        <v>27</v>
      </c>
      <c r="R10" s="146" t="s">
        <v>1530</v>
      </c>
      <c r="S10" s="6" t="s">
        <v>1675</v>
      </c>
      <c r="T10" s="6" t="s">
        <v>1640</v>
      </c>
      <c r="U10" s="55" t="s">
        <v>1667</v>
      </c>
    </row>
    <row r="11" spans="1:21" ht="303.75" hidden="1" x14ac:dyDescent="0.25">
      <c r="A11" s="3">
        <v>2015</v>
      </c>
      <c r="B11" s="5" t="s">
        <v>1018</v>
      </c>
      <c r="C11" s="3">
        <v>20</v>
      </c>
      <c r="D11" s="6" t="s">
        <v>1674</v>
      </c>
      <c r="E11" s="6" t="s">
        <v>112</v>
      </c>
      <c r="F11" s="7" t="s">
        <v>66</v>
      </c>
      <c r="G11" s="5" t="s">
        <v>60</v>
      </c>
      <c r="H11" s="5" t="s">
        <v>848</v>
      </c>
      <c r="I11" s="5" t="s">
        <v>69</v>
      </c>
      <c r="J11" s="5" t="s">
        <v>67</v>
      </c>
      <c r="K11" s="5">
        <f>6*6</f>
        <v>36</v>
      </c>
      <c r="L11" s="12">
        <v>43770</v>
      </c>
      <c r="M11" s="12">
        <v>44530</v>
      </c>
      <c r="N11" s="3">
        <v>36</v>
      </c>
      <c r="O11" s="50">
        <f t="shared" si="0"/>
        <v>1</v>
      </c>
      <c r="P11" s="145"/>
      <c r="Q11" s="145"/>
      <c r="R11" s="146"/>
      <c r="S11" s="6" t="s">
        <v>1668</v>
      </c>
      <c r="T11" s="6" t="s">
        <v>1669</v>
      </c>
      <c r="U11" s="55" t="s">
        <v>1667</v>
      </c>
    </row>
    <row r="12" spans="1:21" ht="337.5" hidden="1" x14ac:dyDescent="0.25">
      <c r="A12" s="3">
        <v>2015</v>
      </c>
      <c r="B12" s="5" t="s">
        <v>1018</v>
      </c>
      <c r="C12" s="3">
        <v>24</v>
      </c>
      <c r="D12" s="6" t="s">
        <v>122</v>
      </c>
      <c r="E12" s="6" t="s">
        <v>123</v>
      </c>
      <c r="F12" s="7" t="s">
        <v>59</v>
      </c>
      <c r="G12" s="5" t="s">
        <v>60</v>
      </c>
      <c r="H12" s="5" t="s">
        <v>847</v>
      </c>
      <c r="I12" s="5" t="s">
        <v>35</v>
      </c>
      <c r="J12" s="5" t="s">
        <v>62</v>
      </c>
      <c r="K12" s="5">
        <v>7</v>
      </c>
      <c r="L12" s="12">
        <v>43770</v>
      </c>
      <c r="M12" s="12">
        <v>44196</v>
      </c>
      <c r="N12" s="3">
        <v>7</v>
      </c>
      <c r="O12" s="50">
        <f t="shared" si="0"/>
        <v>1</v>
      </c>
      <c r="P12" s="145">
        <f>AVERAGE(O12:O13)</f>
        <v>1</v>
      </c>
      <c r="Q12" s="145" t="s">
        <v>27</v>
      </c>
      <c r="R12" s="146" t="s">
        <v>1532</v>
      </c>
      <c r="S12" s="6" t="s">
        <v>990</v>
      </c>
      <c r="T12" s="6" t="s">
        <v>991</v>
      </c>
      <c r="U12" s="55" t="s">
        <v>1667</v>
      </c>
    </row>
    <row r="13" spans="1:21" ht="348.75" hidden="1" x14ac:dyDescent="0.25">
      <c r="A13" s="3">
        <v>2015</v>
      </c>
      <c r="B13" s="5" t="s">
        <v>1018</v>
      </c>
      <c r="C13" s="3">
        <v>24</v>
      </c>
      <c r="D13" s="6" t="s">
        <v>122</v>
      </c>
      <c r="E13" s="6" t="s">
        <v>123</v>
      </c>
      <c r="F13" s="7" t="s">
        <v>66</v>
      </c>
      <c r="G13" s="5" t="s">
        <v>60</v>
      </c>
      <c r="H13" s="5" t="s">
        <v>848</v>
      </c>
      <c r="I13" s="5" t="s">
        <v>35</v>
      </c>
      <c r="J13" s="5" t="s">
        <v>67</v>
      </c>
      <c r="K13" s="5">
        <f>6*6</f>
        <v>36</v>
      </c>
      <c r="L13" s="12">
        <v>43770</v>
      </c>
      <c r="M13" s="12">
        <v>44530</v>
      </c>
      <c r="N13" s="3">
        <v>36</v>
      </c>
      <c r="O13" s="50">
        <f t="shared" si="0"/>
        <v>1</v>
      </c>
      <c r="P13" s="145"/>
      <c r="Q13" s="145"/>
      <c r="R13" s="146"/>
      <c r="S13" s="6" t="s">
        <v>1676</v>
      </c>
      <c r="T13" s="6" t="s">
        <v>1677</v>
      </c>
      <c r="U13" s="55" t="s">
        <v>1667</v>
      </c>
    </row>
    <row r="14" spans="1:21" ht="281.25" hidden="1" x14ac:dyDescent="0.25">
      <c r="A14" s="3">
        <v>2015</v>
      </c>
      <c r="B14" s="5" t="s">
        <v>1018</v>
      </c>
      <c r="C14" s="3">
        <v>33</v>
      </c>
      <c r="D14" s="6" t="s">
        <v>147</v>
      </c>
      <c r="E14" s="6" t="s">
        <v>1678</v>
      </c>
      <c r="F14" s="5" t="s">
        <v>148</v>
      </c>
      <c r="G14" s="5" t="s">
        <v>60</v>
      </c>
      <c r="H14" s="5" t="s">
        <v>847</v>
      </c>
      <c r="I14" s="5" t="s">
        <v>149</v>
      </c>
      <c r="J14" s="5" t="s">
        <v>62</v>
      </c>
      <c r="K14" s="5">
        <v>7</v>
      </c>
      <c r="L14" s="12">
        <v>43770</v>
      </c>
      <c r="M14" s="12">
        <v>44196</v>
      </c>
      <c r="N14" s="3">
        <v>7</v>
      </c>
      <c r="O14" s="50">
        <f t="shared" si="0"/>
        <v>1</v>
      </c>
      <c r="P14" s="145">
        <f>AVERAGE(O14:O15)</f>
        <v>1</v>
      </c>
      <c r="Q14" s="145" t="s">
        <v>27</v>
      </c>
      <c r="R14" s="146" t="s">
        <v>1531</v>
      </c>
      <c r="S14" s="6" t="s">
        <v>1679</v>
      </c>
      <c r="T14" s="6" t="s">
        <v>1640</v>
      </c>
      <c r="U14" s="55" t="s">
        <v>1667</v>
      </c>
    </row>
    <row r="15" spans="1:21" ht="303.75" hidden="1" x14ac:dyDescent="0.25">
      <c r="A15" s="3">
        <v>2015</v>
      </c>
      <c r="B15" s="5" t="s">
        <v>1018</v>
      </c>
      <c r="C15" s="3">
        <v>33</v>
      </c>
      <c r="D15" s="6" t="s">
        <v>147</v>
      </c>
      <c r="E15" s="6" t="s">
        <v>1678</v>
      </c>
      <c r="F15" s="13" t="s">
        <v>150</v>
      </c>
      <c r="G15" s="5" t="s">
        <v>60</v>
      </c>
      <c r="H15" s="5" t="s">
        <v>848</v>
      </c>
      <c r="I15" s="5" t="s">
        <v>149</v>
      </c>
      <c r="J15" s="5" t="s">
        <v>67</v>
      </c>
      <c r="K15" s="5">
        <f>6*6</f>
        <v>36</v>
      </c>
      <c r="L15" s="12">
        <v>43770</v>
      </c>
      <c r="M15" s="12">
        <v>44530</v>
      </c>
      <c r="N15" s="3">
        <v>36</v>
      </c>
      <c r="O15" s="50">
        <f t="shared" si="0"/>
        <v>1</v>
      </c>
      <c r="P15" s="145"/>
      <c r="Q15" s="145"/>
      <c r="R15" s="146"/>
      <c r="S15" s="6" t="s">
        <v>1668</v>
      </c>
      <c r="T15" s="6" t="s">
        <v>1669</v>
      </c>
      <c r="U15" s="55" t="s">
        <v>1667</v>
      </c>
    </row>
    <row r="16" spans="1:21" ht="281.25" hidden="1" x14ac:dyDescent="0.25">
      <c r="A16" s="3">
        <v>2015</v>
      </c>
      <c r="B16" s="5" t="s">
        <v>1018</v>
      </c>
      <c r="C16" s="3">
        <v>34</v>
      </c>
      <c r="D16" s="6" t="s">
        <v>151</v>
      </c>
      <c r="E16" s="6" t="s">
        <v>152</v>
      </c>
      <c r="F16" s="5" t="s">
        <v>148</v>
      </c>
      <c r="G16" s="5" t="s">
        <v>60</v>
      </c>
      <c r="H16" s="5" t="s">
        <v>847</v>
      </c>
      <c r="I16" s="5" t="s">
        <v>69</v>
      </c>
      <c r="J16" s="5" t="s">
        <v>62</v>
      </c>
      <c r="K16" s="5">
        <v>7</v>
      </c>
      <c r="L16" s="12">
        <v>43770</v>
      </c>
      <c r="M16" s="12">
        <v>44196</v>
      </c>
      <c r="N16" s="3">
        <v>7</v>
      </c>
      <c r="O16" s="50">
        <f t="shared" si="0"/>
        <v>1</v>
      </c>
      <c r="P16" s="145">
        <f>AVERAGE(O16:O17)</f>
        <v>1</v>
      </c>
      <c r="Q16" s="145" t="s">
        <v>27</v>
      </c>
      <c r="R16" s="146" t="s">
        <v>1532</v>
      </c>
      <c r="S16" s="6" t="s">
        <v>973</v>
      </c>
      <c r="T16" s="6" t="s">
        <v>1640</v>
      </c>
      <c r="U16" s="55" t="s">
        <v>1667</v>
      </c>
    </row>
    <row r="17" spans="1:21" ht="303.75" hidden="1" x14ac:dyDescent="0.25">
      <c r="A17" s="3">
        <v>2015</v>
      </c>
      <c r="B17" s="5" t="s">
        <v>1018</v>
      </c>
      <c r="C17" s="3">
        <v>34</v>
      </c>
      <c r="D17" s="6" t="s">
        <v>151</v>
      </c>
      <c r="E17" s="6" t="s">
        <v>152</v>
      </c>
      <c r="F17" s="13" t="s">
        <v>150</v>
      </c>
      <c r="G17" s="5" t="s">
        <v>60</v>
      </c>
      <c r="H17" s="5" t="s">
        <v>848</v>
      </c>
      <c r="I17" s="5" t="s">
        <v>69</v>
      </c>
      <c r="J17" s="5" t="s">
        <v>67</v>
      </c>
      <c r="K17" s="5">
        <f>6*6</f>
        <v>36</v>
      </c>
      <c r="L17" s="12">
        <v>43770</v>
      </c>
      <c r="M17" s="12">
        <v>44530</v>
      </c>
      <c r="N17" s="3">
        <v>36</v>
      </c>
      <c r="O17" s="50">
        <f t="shared" si="0"/>
        <v>1</v>
      </c>
      <c r="P17" s="145"/>
      <c r="Q17" s="145"/>
      <c r="R17" s="146"/>
      <c r="S17" s="6" t="s">
        <v>1668</v>
      </c>
      <c r="T17" s="6" t="s">
        <v>1669</v>
      </c>
      <c r="U17" s="55" t="s">
        <v>1667</v>
      </c>
    </row>
    <row r="18" spans="1:21" ht="168.75" hidden="1" x14ac:dyDescent="0.25">
      <c r="A18" s="3">
        <v>2016</v>
      </c>
      <c r="B18" s="5" t="s">
        <v>1017</v>
      </c>
      <c r="C18" s="3">
        <v>36</v>
      </c>
      <c r="D18" s="6" t="s">
        <v>328</v>
      </c>
      <c r="E18" s="6" t="s">
        <v>329</v>
      </c>
      <c r="F18" s="5" t="s">
        <v>148</v>
      </c>
      <c r="G18" s="5" t="s">
        <v>60</v>
      </c>
      <c r="H18" s="5" t="s">
        <v>847</v>
      </c>
      <c r="I18" s="5" t="s">
        <v>69</v>
      </c>
      <c r="J18" s="5" t="s">
        <v>62</v>
      </c>
      <c r="K18" s="5">
        <v>7</v>
      </c>
      <c r="L18" s="12">
        <v>43770</v>
      </c>
      <c r="M18" s="12">
        <v>44196</v>
      </c>
      <c r="N18" s="3">
        <v>7</v>
      </c>
      <c r="O18" s="50">
        <f t="shared" si="0"/>
        <v>1</v>
      </c>
      <c r="P18" s="145">
        <f>AVERAGE(O18:O19)</f>
        <v>1</v>
      </c>
      <c r="Q18" s="145" t="s">
        <v>27</v>
      </c>
      <c r="R18" s="146" t="s">
        <v>1532</v>
      </c>
      <c r="S18" s="6" t="s">
        <v>992</v>
      </c>
      <c r="T18" s="140" t="s">
        <v>1686</v>
      </c>
      <c r="U18" s="55" t="s">
        <v>1667</v>
      </c>
    </row>
    <row r="19" spans="1:21" ht="348.75" hidden="1" x14ac:dyDescent="0.25">
      <c r="A19" s="3">
        <v>2016</v>
      </c>
      <c r="B19" s="5" t="s">
        <v>1017</v>
      </c>
      <c r="C19" s="3">
        <v>36</v>
      </c>
      <c r="D19" s="6" t="s">
        <v>328</v>
      </c>
      <c r="E19" s="6" t="s">
        <v>329</v>
      </c>
      <c r="F19" s="5" t="s">
        <v>150</v>
      </c>
      <c r="G19" s="5" t="s">
        <v>60</v>
      </c>
      <c r="H19" s="5" t="s">
        <v>848</v>
      </c>
      <c r="I19" s="5" t="s">
        <v>69</v>
      </c>
      <c r="J19" s="5" t="s">
        <v>67</v>
      </c>
      <c r="K19" s="5">
        <f>6*6</f>
        <v>36</v>
      </c>
      <c r="L19" s="12">
        <v>43770</v>
      </c>
      <c r="M19" s="12">
        <v>44530</v>
      </c>
      <c r="N19" s="3">
        <v>36</v>
      </c>
      <c r="O19" s="50">
        <f t="shared" si="0"/>
        <v>1</v>
      </c>
      <c r="P19" s="145"/>
      <c r="Q19" s="145"/>
      <c r="R19" s="146"/>
      <c r="S19" s="6" t="s">
        <v>1687</v>
      </c>
      <c r="T19" s="141"/>
      <c r="U19" s="55" t="s">
        <v>1667</v>
      </c>
    </row>
    <row r="20" spans="1:21" ht="202.5" hidden="1" x14ac:dyDescent="0.25">
      <c r="A20" s="3">
        <v>2016</v>
      </c>
      <c r="B20" s="5" t="s">
        <v>1019</v>
      </c>
      <c r="C20" s="3">
        <v>4</v>
      </c>
      <c r="D20" s="6" t="s">
        <v>400</v>
      </c>
      <c r="E20" s="6" t="s">
        <v>401</v>
      </c>
      <c r="F20" s="7" t="s">
        <v>59</v>
      </c>
      <c r="G20" s="5" t="s">
        <v>60</v>
      </c>
      <c r="H20" s="5" t="s">
        <v>847</v>
      </c>
      <c r="I20" s="5" t="s">
        <v>69</v>
      </c>
      <c r="J20" s="5" t="s">
        <v>62</v>
      </c>
      <c r="K20" s="5">
        <v>7</v>
      </c>
      <c r="L20" s="12">
        <v>43770</v>
      </c>
      <c r="M20" s="12">
        <v>44196</v>
      </c>
      <c r="N20" s="3">
        <v>7</v>
      </c>
      <c r="O20" s="50">
        <f t="shared" si="0"/>
        <v>1</v>
      </c>
      <c r="P20" s="135">
        <f>AVERAGE(O20:O21)</f>
        <v>1</v>
      </c>
      <c r="Q20" s="135" t="s">
        <v>27</v>
      </c>
      <c r="R20" s="143" t="s">
        <v>1531</v>
      </c>
      <c r="S20" s="6" t="s">
        <v>969</v>
      </c>
      <c r="T20" s="6" t="s">
        <v>1641</v>
      </c>
      <c r="U20" s="55" t="s">
        <v>1667</v>
      </c>
    </row>
    <row r="21" spans="1:21" ht="303.75" hidden="1" x14ac:dyDescent="0.25">
      <c r="A21" s="3">
        <v>2016</v>
      </c>
      <c r="B21" s="5" t="s">
        <v>1019</v>
      </c>
      <c r="C21" s="3">
        <v>4</v>
      </c>
      <c r="D21" s="6" t="s">
        <v>400</v>
      </c>
      <c r="E21" s="6" t="s">
        <v>401</v>
      </c>
      <c r="F21" s="7" t="s">
        <v>66</v>
      </c>
      <c r="G21" s="5" t="s">
        <v>60</v>
      </c>
      <c r="H21" s="5" t="s">
        <v>848</v>
      </c>
      <c r="I21" s="5" t="s">
        <v>69</v>
      </c>
      <c r="J21" s="5" t="s">
        <v>67</v>
      </c>
      <c r="K21" s="5">
        <f>6*6</f>
        <v>36</v>
      </c>
      <c r="L21" s="12">
        <v>43770</v>
      </c>
      <c r="M21" s="12">
        <v>44530</v>
      </c>
      <c r="N21" s="3">
        <v>36</v>
      </c>
      <c r="O21" s="50">
        <f t="shared" si="0"/>
        <v>1</v>
      </c>
      <c r="P21" s="135"/>
      <c r="Q21" s="135"/>
      <c r="R21" s="143"/>
      <c r="S21" s="6" t="s">
        <v>1668</v>
      </c>
      <c r="T21" s="6" t="s">
        <v>1669</v>
      </c>
      <c r="U21" s="55" t="s">
        <v>1667</v>
      </c>
    </row>
    <row r="22" spans="1:21" ht="202.5" hidden="1" x14ac:dyDescent="0.25">
      <c r="A22" s="3">
        <v>2016</v>
      </c>
      <c r="B22" s="5" t="s">
        <v>1019</v>
      </c>
      <c r="C22" s="3">
        <v>5</v>
      </c>
      <c r="D22" s="6" t="s">
        <v>402</v>
      </c>
      <c r="E22" s="6" t="s">
        <v>403</v>
      </c>
      <c r="F22" s="7" t="s">
        <v>59</v>
      </c>
      <c r="G22" s="5" t="s">
        <v>60</v>
      </c>
      <c r="H22" s="5" t="s">
        <v>847</v>
      </c>
      <c r="I22" s="5" t="s">
        <v>69</v>
      </c>
      <c r="J22" s="5" t="s">
        <v>62</v>
      </c>
      <c r="K22" s="5">
        <v>7</v>
      </c>
      <c r="L22" s="12">
        <v>43770</v>
      </c>
      <c r="M22" s="12">
        <v>44196</v>
      </c>
      <c r="N22" s="3">
        <v>7</v>
      </c>
      <c r="O22" s="50">
        <f t="shared" si="0"/>
        <v>1</v>
      </c>
      <c r="P22" s="135">
        <f>AVERAGE(O22:O23)</f>
        <v>1</v>
      </c>
      <c r="Q22" s="135" t="s">
        <v>27</v>
      </c>
      <c r="R22" s="143" t="s">
        <v>1530</v>
      </c>
      <c r="S22" s="6" t="s">
        <v>969</v>
      </c>
      <c r="T22" s="6" t="s">
        <v>1641</v>
      </c>
      <c r="U22" s="55" t="s">
        <v>1667</v>
      </c>
    </row>
    <row r="23" spans="1:21" ht="303.75" hidden="1" x14ac:dyDescent="0.25">
      <c r="A23" s="3">
        <v>2016</v>
      </c>
      <c r="B23" s="5" t="s">
        <v>1019</v>
      </c>
      <c r="C23" s="3">
        <v>5</v>
      </c>
      <c r="D23" s="6" t="s">
        <v>402</v>
      </c>
      <c r="E23" s="6" t="s">
        <v>403</v>
      </c>
      <c r="F23" s="7" t="s">
        <v>66</v>
      </c>
      <c r="G23" s="5" t="s">
        <v>60</v>
      </c>
      <c r="H23" s="5" t="s">
        <v>848</v>
      </c>
      <c r="I23" s="5" t="s">
        <v>69</v>
      </c>
      <c r="J23" s="5" t="s">
        <v>67</v>
      </c>
      <c r="K23" s="5">
        <f>6*6</f>
        <v>36</v>
      </c>
      <c r="L23" s="12">
        <v>43770</v>
      </c>
      <c r="M23" s="12">
        <v>44530</v>
      </c>
      <c r="N23" s="3">
        <v>36</v>
      </c>
      <c r="O23" s="50">
        <f t="shared" si="0"/>
        <v>1</v>
      </c>
      <c r="P23" s="135"/>
      <c r="Q23" s="135"/>
      <c r="R23" s="143"/>
      <c r="S23" s="6" t="s">
        <v>1668</v>
      </c>
      <c r="T23" s="6" t="s">
        <v>1669</v>
      </c>
      <c r="U23" s="55" t="s">
        <v>1667</v>
      </c>
    </row>
    <row r="24" spans="1:21" ht="112.5" hidden="1" x14ac:dyDescent="0.25">
      <c r="A24" s="3">
        <v>2016</v>
      </c>
      <c r="B24" s="5" t="s">
        <v>1019</v>
      </c>
      <c r="C24" s="3">
        <v>6</v>
      </c>
      <c r="D24" s="6" t="s">
        <v>404</v>
      </c>
      <c r="E24" s="6" t="s">
        <v>405</v>
      </c>
      <c r="F24" s="7" t="s">
        <v>59</v>
      </c>
      <c r="G24" s="5" t="s">
        <v>60</v>
      </c>
      <c r="H24" s="5" t="s">
        <v>847</v>
      </c>
      <c r="I24" s="5" t="s">
        <v>69</v>
      </c>
      <c r="J24" s="5" t="s">
        <v>62</v>
      </c>
      <c r="K24" s="5">
        <v>7</v>
      </c>
      <c r="L24" s="12">
        <v>43770</v>
      </c>
      <c r="M24" s="12">
        <v>44196</v>
      </c>
      <c r="N24" s="3">
        <v>7</v>
      </c>
      <c r="O24" s="50">
        <f t="shared" si="0"/>
        <v>1</v>
      </c>
      <c r="P24" s="135">
        <f>AVERAGE(O24:O25)</f>
        <v>1</v>
      </c>
      <c r="Q24" s="135" t="s">
        <v>27</v>
      </c>
      <c r="R24" s="143" t="s">
        <v>1530</v>
      </c>
      <c r="S24" s="6" t="s">
        <v>969</v>
      </c>
      <c r="T24" s="140" t="s">
        <v>1688</v>
      </c>
      <c r="U24" s="55" t="s">
        <v>1667</v>
      </c>
    </row>
    <row r="25" spans="1:21" ht="303.75" hidden="1" x14ac:dyDescent="0.25">
      <c r="A25" s="3">
        <v>2016</v>
      </c>
      <c r="B25" s="5" t="s">
        <v>1019</v>
      </c>
      <c r="C25" s="3">
        <v>6</v>
      </c>
      <c r="D25" s="6" t="s">
        <v>404</v>
      </c>
      <c r="E25" s="6" t="s">
        <v>405</v>
      </c>
      <c r="F25" s="7" t="s">
        <v>66</v>
      </c>
      <c r="G25" s="5" t="s">
        <v>60</v>
      </c>
      <c r="H25" s="5" t="s">
        <v>848</v>
      </c>
      <c r="I25" s="5" t="s">
        <v>69</v>
      </c>
      <c r="J25" s="5" t="s">
        <v>67</v>
      </c>
      <c r="K25" s="5">
        <f>6*6</f>
        <v>36</v>
      </c>
      <c r="L25" s="12">
        <v>43770</v>
      </c>
      <c r="M25" s="12">
        <v>44530</v>
      </c>
      <c r="N25" s="3">
        <v>36</v>
      </c>
      <c r="O25" s="50">
        <f t="shared" si="0"/>
        <v>1</v>
      </c>
      <c r="P25" s="135"/>
      <c r="Q25" s="135"/>
      <c r="R25" s="143"/>
      <c r="S25" s="6" t="s">
        <v>1668</v>
      </c>
      <c r="T25" s="141"/>
      <c r="U25" s="55" t="s">
        <v>1667</v>
      </c>
    </row>
    <row r="26" spans="1:21" ht="112.5" hidden="1" x14ac:dyDescent="0.25">
      <c r="A26" s="3">
        <v>2016</v>
      </c>
      <c r="B26" s="5" t="s">
        <v>1019</v>
      </c>
      <c r="C26" s="3">
        <v>12</v>
      </c>
      <c r="D26" s="6" t="s">
        <v>420</v>
      </c>
      <c r="E26" s="6" t="s">
        <v>421</v>
      </c>
      <c r="F26" s="7" t="s">
        <v>59</v>
      </c>
      <c r="G26" s="5" t="s">
        <v>847</v>
      </c>
      <c r="H26" s="5" t="s">
        <v>62</v>
      </c>
      <c r="I26" s="5" t="s">
        <v>69</v>
      </c>
      <c r="J26" s="5" t="s">
        <v>62</v>
      </c>
      <c r="K26" s="5">
        <v>7</v>
      </c>
      <c r="L26" s="12">
        <v>43770</v>
      </c>
      <c r="M26" s="12">
        <v>44196</v>
      </c>
      <c r="N26" s="3">
        <v>7</v>
      </c>
      <c r="O26" s="50">
        <f t="shared" si="0"/>
        <v>1</v>
      </c>
      <c r="P26" s="135">
        <f>AVERAGE(O26:O27)</f>
        <v>1</v>
      </c>
      <c r="Q26" s="135" t="s">
        <v>27</v>
      </c>
      <c r="R26" s="143" t="s">
        <v>1531</v>
      </c>
      <c r="S26" s="6" t="s">
        <v>969</v>
      </c>
      <c r="T26" s="140" t="s">
        <v>1689</v>
      </c>
      <c r="U26" s="55" t="s">
        <v>1667</v>
      </c>
    </row>
    <row r="27" spans="1:21" ht="303.75" hidden="1" x14ac:dyDescent="0.25">
      <c r="A27" s="3">
        <v>2016</v>
      </c>
      <c r="B27" s="5" t="s">
        <v>1019</v>
      </c>
      <c r="C27" s="3">
        <v>12</v>
      </c>
      <c r="D27" s="6" t="s">
        <v>420</v>
      </c>
      <c r="E27" s="6" t="s">
        <v>421</v>
      </c>
      <c r="F27" s="7" t="s">
        <v>66</v>
      </c>
      <c r="G27" s="6" t="s">
        <v>848</v>
      </c>
      <c r="H27" s="5" t="s">
        <v>67</v>
      </c>
      <c r="I27" s="5" t="s">
        <v>69</v>
      </c>
      <c r="J27" s="5" t="s">
        <v>67</v>
      </c>
      <c r="K27" s="5">
        <f>6*6</f>
        <v>36</v>
      </c>
      <c r="L27" s="12">
        <v>43770</v>
      </c>
      <c r="M27" s="12">
        <v>44530</v>
      </c>
      <c r="N27" s="3">
        <v>36</v>
      </c>
      <c r="O27" s="50">
        <f t="shared" si="0"/>
        <v>1</v>
      </c>
      <c r="P27" s="135"/>
      <c r="Q27" s="135"/>
      <c r="R27" s="143"/>
      <c r="S27" s="6" t="s">
        <v>1668</v>
      </c>
      <c r="T27" s="141"/>
      <c r="U27" s="55" t="s">
        <v>1667</v>
      </c>
    </row>
    <row r="28" spans="1:21" ht="112.5" hidden="1" x14ac:dyDescent="0.25">
      <c r="A28" s="3">
        <v>2016</v>
      </c>
      <c r="B28" s="5" t="s">
        <v>1019</v>
      </c>
      <c r="C28" s="3">
        <v>13</v>
      </c>
      <c r="D28" s="6" t="s">
        <v>422</v>
      </c>
      <c r="E28" s="6" t="s">
        <v>423</v>
      </c>
      <c r="F28" s="7" t="s">
        <v>148</v>
      </c>
      <c r="G28" s="5" t="s">
        <v>60</v>
      </c>
      <c r="H28" s="5" t="s">
        <v>847</v>
      </c>
      <c r="I28" s="5" t="s">
        <v>69</v>
      </c>
      <c r="J28" s="5" t="s">
        <v>62</v>
      </c>
      <c r="K28" s="5">
        <v>7</v>
      </c>
      <c r="L28" s="12">
        <v>43770</v>
      </c>
      <c r="M28" s="12">
        <v>44196</v>
      </c>
      <c r="N28" s="3">
        <v>7</v>
      </c>
      <c r="O28" s="50">
        <f t="shared" si="0"/>
        <v>1</v>
      </c>
      <c r="P28" s="135">
        <f>AVERAGE(O28:O29)</f>
        <v>1</v>
      </c>
      <c r="Q28" s="135" t="s">
        <v>27</v>
      </c>
      <c r="R28" s="143" t="s">
        <v>1532</v>
      </c>
      <c r="S28" s="6" t="s">
        <v>969</v>
      </c>
      <c r="T28" s="140" t="s">
        <v>1689</v>
      </c>
      <c r="U28" s="55" t="s">
        <v>1667</v>
      </c>
    </row>
    <row r="29" spans="1:21" ht="303.75" hidden="1" x14ac:dyDescent="0.25">
      <c r="A29" s="3">
        <v>2016</v>
      </c>
      <c r="B29" s="5" t="s">
        <v>1019</v>
      </c>
      <c r="C29" s="3">
        <v>13</v>
      </c>
      <c r="D29" s="6" t="s">
        <v>422</v>
      </c>
      <c r="E29" s="6" t="s">
        <v>423</v>
      </c>
      <c r="F29" s="7" t="s">
        <v>150</v>
      </c>
      <c r="G29" s="5" t="s">
        <v>60</v>
      </c>
      <c r="H29" s="5" t="s">
        <v>848</v>
      </c>
      <c r="I29" s="5" t="s">
        <v>69</v>
      </c>
      <c r="J29" s="5" t="s">
        <v>67</v>
      </c>
      <c r="K29" s="5">
        <f>6*6</f>
        <v>36</v>
      </c>
      <c r="L29" s="12">
        <v>43770</v>
      </c>
      <c r="M29" s="12">
        <v>44530</v>
      </c>
      <c r="N29" s="3">
        <v>36</v>
      </c>
      <c r="O29" s="50">
        <f t="shared" si="0"/>
        <v>1</v>
      </c>
      <c r="P29" s="135"/>
      <c r="Q29" s="135"/>
      <c r="R29" s="143"/>
      <c r="S29" s="6" t="s">
        <v>1668</v>
      </c>
      <c r="T29" s="141"/>
      <c r="U29" s="55" t="s">
        <v>1667</v>
      </c>
    </row>
    <row r="30" spans="1:21" ht="202.5" hidden="1" x14ac:dyDescent="0.25">
      <c r="A30" s="3">
        <v>2016</v>
      </c>
      <c r="B30" s="5" t="s">
        <v>1019</v>
      </c>
      <c r="C30" s="3">
        <v>14</v>
      </c>
      <c r="D30" s="6" t="s">
        <v>424</v>
      </c>
      <c r="E30" s="6" t="s">
        <v>425</v>
      </c>
      <c r="F30" s="7" t="s">
        <v>59</v>
      </c>
      <c r="G30" s="5" t="s">
        <v>60</v>
      </c>
      <c r="H30" s="5" t="s">
        <v>847</v>
      </c>
      <c r="I30" s="5" t="s">
        <v>69</v>
      </c>
      <c r="J30" s="5" t="s">
        <v>62</v>
      </c>
      <c r="K30" s="5">
        <v>7</v>
      </c>
      <c r="L30" s="12">
        <v>43770</v>
      </c>
      <c r="M30" s="12">
        <v>44196</v>
      </c>
      <c r="N30" s="3">
        <v>7</v>
      </c>
      <c r="O30" s="50">
        <f>+N30/K30</f>
        <v>1</v>
      </c>
      <c r="P30" s="135">
        <f>AVERAGE(O30:O31)</f>
        <v>1</v>
      </c>
      <c r="Q30" s="135" t="s">
        <v>27</v>
      </c>
      <c r="R30" s="143" t="s">
        <v>1532</v>
      </c>
      <c r="S30" s="6" t="s">
        <v>969</v>
      </c>
      <c r="T30" s="140" t="s">
        <v>1690</v>
      </c>
      <c r="U30" s="55" t="s">
        <v>1667</v>
      </c>
    </row>
    <row r="31" spans="1:21" ht="303.75" hidden="1" x14ac:dyDescent="0.25">
      <c r="A31" s="3">
        <v>2016</v>
      </c>
      <c r="B31" s="5" t="s">
        <v>1019</v>
      </c>
      <c r="C31" s="3">
        <v>14</v>
      </c>
      <c r="D31" s="6" t="s">
        <v>424</v>
      </c>
      <c r="E31" s="6" t="s">
        <v>425</v>
      </c>
      <c r="F31" s="7" t="s">
        <v>66</v>
      </c>
      <c r="G31" s="5" t="s">
        <v>60</v>
      </c>
      <c r="H31" s="5" t="s">
        <v>848</v>
      </c>
      <c r="I31" s="5" t="s">
        <v>69</v>
      </c>
      <c r="J31" s="5" t="s">
        <v>67</v>
      </c>
      <c r="K31" s="5">
        <f>6*6</f>
        <v>36</v>
      </c>
      <c r="L31" s="12">
        <v>43770</v>
      </c>
      <c r="M31" s="12">
        <v>44530</v>
      </c>
      <c r="N31" s="3">
        <v>36</v>
      </c>
      <c r="O31" s="50">
        <f>+N31/K31</f>
        <v>1</v>
      </c>
      <c r="P31" s="135"/>
      <c r="Q31" s="135"/>
      <c r="R31" s="143"/>
      <c r="S31" s="6" t="s">
        <v>1668</v>
      </c>
      <c r="T31" s="141"/>
      <c r="U31" s="55" t="s">
        <v>1667</v>
      </c>
    </row>
    <row r="32" spans="1:21" ht="112.5" hidden="1" x14ac:dyDescent="0.25">
      <c r="A32" s="3">
        <v>2017</v>
      </c>
      <c r="B32" s="5" t="s">
        <v>1020</v>
      </c>
      <c r="C32" s="3">
        <v>4</v>
      </c>
      <c r="D32" s="6" t="s">
        <v>456</v>
      </c>
      <c r="E32" s="6" t="s">
        <v>457</v>
      </c>
      <c r="F32" s="7" t="s">
        <v>59</v>
      </c>
      <c r="G32" s="6" t="s">
        <v>1234</v>
      </c>
      <c r="H32" s="6" t="s">
        <v>1235</v>
      </c>
      <c r="I32" s="5" t="s">
        <v>163</v>
      </c>
      <c r="J32" s="5" t="s">
        <v>641</v>
      </c>
      <c r="K32" s="5">
        <v>1</v>
      </c>
      <c r="L32" s="12">
        <v>44211</v>
      </c>
      <c r="M32" s="12">
        <v>44560</v>
      </c>
      <c r="N32" s="3">
        <v>1</v>
      </c>
      <c r="O32" s="50">
        <f t="shared" ref="O32:O38" si="1">+N32/K32</f>
        <v>1</v>
      </c>
      <c r="P32" s="135">
        <f>+AVERAGE(O32:O33)</f>
        <v>1</v>
      </c>
      <c r="Q32" s="135" t="s">
        <v>27</v>
      </c>
      <c r="R32" s="143" t="s">
        <v>1532</v>
      </c>
      <c r="S32" s="6" t="s">
        <v>1486</v>
      </c>
      <c r="T32" s="140" t="s">
        <v>1694</v>
      </c>
      <c r="U32" s="55" t="s">
        <v>1667</v>
      </c>
    </row>
    <row r="33" spans="1:21" ht="270" hidden="1" x14ac:dyDescent="0.25">
      <c r="A33" s="3">
        <v>2017</v>
      </c>
      <c r="B33" s="5" t="s">
        <v>1020</v>
      </c>
      <c r="C33" s="3">
        <v>4</v>
      </c>
      <c r="D33" s="6" t="s">
        <v>456</v>
      </c>
      <c r="E33" s="6" t="s">
        <v>457</v>
      </c>
      <c r="F33" s="7" t="s">
        <v>66</v>
      </c>
      <c r="G33" s="6" t="s">
        <v>1236</v>
      </c>
      <c r="H33" s="6" t="s">
        <v>1237</v>
      </c>
      <c r="I33" s="5" t="s">
        <v>163</v>
      </c>
      <c r="J33" s="6" t="s">
        <v>1376</v>
      </c>
      <c r="K33" s="5">
        <v>12</v>
      </c>
      <c r="L33" s="12">
        <v>44211</v>
      </c>
      <c r="M33" s="12">
        <v>44561</v>
      </c>
      <c r="N33" s="3">
        <v>12</v>
      </c>
      <c r="O33" s="50">
        <f t="shared" si="1"/>
        <v>1</v>
      </c>
      <c r="P33" s="135"/>
      <c r="Q33" s="135"/>
      <c r="R33" s="143"/>
      <c r="S33" s="6" t="s">
        <v>1695</v>
      </c>
      <c r="T33" s="141"/>
      <c r="U33" s="55" t="s">
        <v>1667</v>
      </c>
    </row>
    <row r="34" spans="1:21" ht="112.5" hidden="1" x14ac:dyDescent="0.25">
      <c r="A34" s="3">
        <v>2017</v>
      </c>
      <c r="B34" s="5" t="s">
        <v>1020</v>
      </c>
      <c r="C34" s="3">
        <v>7</v>
      </c>
      <c r="D34" s="6" t="s">
        <v>469</v>
      </c>
      <c r="E34" s="6" t="s">
        <v>470</v>
      </c>
      <c r="F34" s="7" t="s">
        <v>168</v>
      </c>
      <c r="G34" s="5" t="s">
        <v>60</v>
      </c>
      <c r="H34" s="5" t="s">
        <v>847</v>
      </c>
      <c r="I34" s="5" t="s">
        <v>69</v>
      </c>
      <c r="J34" s="5" t="s">
        <v>62</v>
      </c>
      <c r="K34" s="5">
        <v>7</v>
      </c>
      <c r="L34" s="12">
        <v>43770</v>
      </c>
      <c r="M34" s="12">
        <v>44196</v>
      </c>
      <c r="N34" s="3">
        <v>7</v>
      </c>
      <c r="O34" s="50">
        <f t="shared" si="1"/>
        <v>1</v>
      </c>
      <c r="P34" s="135">
        <f>AVERAGE(O34:O35)</f>
        <v>1</v>
      </c>
      <c r="Q34" s="135" t="s">
        <v>27</v>
      </c>
      <c r="R34" s="143" t="s">
        <v>1531</v>
      </c>
      <c r="S34" s="6" t="s">
        <v>969</v>
      </c>
      <c r="T34" s="140" t="s">
        <v>1696</v>
      </c>
      <c r="U34" s="55" t="s">
        <v>1667</v>
      </c>
    </row>
    <row r="35" spans="1:21" ht="303.75" hidden="1" x14ac:dyDescent="0.25">
      <c r="A35" s="3">
        <v>2017</v>
      </c>
      <c r="B35" s="5" t="s">
        <v>1020</v>
      </c>
      <c r="C35" s="3">
        <v>7</v>
      </c>
      <c r="D35" s="6" t="s">
        <v>469</v>
      </c>
      <c r="E35" s="6" t="s">
        <v>470</v>
      </c>
      <c r="F35" s="7" t="s">
        <v>150</v>
      </c>
      <c r="G35" s="5" t="s">
        <v>60</v>
      </c>
      <c r="H35" s="5" t="s">
        <v>848</v>
      </c>
      <c r="I35" s="5" t="s">
        <v>69</v>
      </c>
      <c r="J35" s="5" t="s">
        <v>67</v>
      </c>
      <c r="K35" s="5">
        <f>6*6</f>
        <v>36</v>
      </c>
      <c r="L35" s="12">
        <v>43770</v>
      </c>
      <c r="M35" s="12">
        <v>44530</v>
      </c>
      <c r="N35" s="3">
        <v>36</v>
      </c>
      <c r="O35" s="50">
        <f t="shared" si="1"/>
        <v>1</v>
      </c>
      <c r="P35" s="135"/>
      <c r="Q35" s="135"/>
      <c r="R35" s="143"/>
      <c r="S35" s="6" t="s">
        <v>1668</v>
      </c>
      <c r="T35" s="141"/>
      <c r="U35" s="55" t="s">
        <v>1667</v>
      </c>
    </row>
    <row r="36" spans="1:21" ht="213.75" hidden="1" x14ac:dyDescent="0.25">
      <c r="A36" s="3">
        <v>2018</v>
      </c>
      <c r="B36" s="5" t="s">
        <v>1022</v>
      </c>
      <c r="C36" s="10">
        <v>21</v>
      </c>
      <c r="D36" s="8" t="s">
        <v>619</v>
      </c>
      <c r="E36" s="8" t="s">
        <v>620</v>
      </c>
      <c r="F36" s="7" t="s">
        <v>175</v>
      </c>
      <c r="G36" s="8" t="s">
        <v>621</v>
      </c>
      <c r="H36" s="8" t="s">
        <v>622</v>
      </c>
      <c r="I36" s="5" t="s">
        <v>69</v>
      </c>
      <c r="J36" s="9" t="s">
        <v>1147</v>
      </c>
      <c r="K36" s="10">
        <v>2</v>
      </c>
      <c r="L36" s="12">
        <v>43467</v>
      </c>
      <c r="M36" s="12">
        <v>44012</v>
      </c>
      <c r="N36" s="3">
        <v>2</v>
      </c>
      <c r="O36" s="50">
        <f t="shared" si="1"/>
        <v>1</v>
      </c>
      <c r="P36" s="135">
        <f>AVERAGE(O36:O38)</f>
        <v>1</v>
      </c>
      <c r="Q36" s="135" t="s">
        <v>27</v>
      </c>
      <c r="R36" s="143" t="s">
        <v>1534</v>
      </c>
      <c r="S36" s="6" t="s">
        <v>1276</v>
      </c>
      <c r="T36" s="6" t="s">
        <v>1700</v>
      </c>
      <c r="U36" s="55" t="s">
        <v>1667</v>
      </c>
    </row>
    <row r="37" spans="1:21" ht="409.5" hidden="1" x14ac:dyDescent="0.25">
      <c r="A37" s="3">
        <v>2018</v>
      </c>
      <c r="B37" s="5" t="s">
        <v>1022</v>
      </c>
      <c r="C37" s="10">
        <v>21</v>
      </c>
      <c r="D37" s="8" t="s">
        <v>619</v>
      </c>
      <c r="E37" s="8" t="s">
        <v>623</v>
      </c>
      <c r="F37" s="7" t="s">
        <v>48</v>
      </c>
      <c r="G37" s="8" t="s">
        <v>624</v>
      </c>
      <c r="H37" s="8" t="s">
        <v>625</v>
      </c>
      <c r="I37" s="5" t="s">
        <v>69</v>
      </c>
      <c r="J37" s="9" t="s">
        <v>626</v>
      </c>
      <c r="K37" s="10">
        <v>300</v>
      </c>
      <c r="L37" s="12">
        <v>43678</v>
      </c>
      <c r="M37" s="12">
        <v>44012</v>
      </c>
      <c r="N37" s="3">
        <v>300</v>
      </c>
      <c r="O37" s="50">
        <f t="shared" si="1"/>
        <v>1</v>
      </c>
      <c r="P37" s="136"/>
      <c r="Q37" s="135"/>
      <c r="R37" s="143"/>
      <c r="S37" s="6" t="s">
        <v>1251</v>
      </c>
      <c r="T37" s="6" t="s">
        <v>1701</v>
      </c>
      <c r="U37" s="55" t="s">
        <v>1667</v>
      </c>
    </row>
    <row r="38" spans="1:21" ht="337.5" hidden="1" x14ac:dyDescent="0.25">
      <c r="A38" s="3">
        <v>2018</v>
      </c>
      <c r="B38" s="5" t="s">
        <v>1022</v>
      </c>
      <c r="C38" s="10">
        <v>21</v>
      </c>
      <c r="D38" s="8" t="s">
        <v>619</v>
      </c>
      <c r="E38" s="8" t="s">
        <v>627</v>
      </c>
      <c r="F38" s="7" t="s">
        <v>52</v>
      </c>
      <c r="G38" s="6" t="s">
        <v>628</v>
      </c>
      <c r="H38" s="6" t="s">
        <v>629</v>
      </c>
      <c r="I38" s="5" t="s">
        <v>69</v>
      </c>
      <c r="J38" s="6" t="s">
        <v>1167</v>
      </c>
      <c r="K38" s="10">
        <v>8</v>
      </c>
      <c r="L38" s="12">
        <v>43678</v>
      </c>
      <c r="M38" s="12">
        <v>44561</v>
      </c>
      <c r="N38" s="3">
        <v>8</v>
      </c>
      <c r="O38" s="50">
        <f t="shared" si="1"/>
        <v>1</v>
      </c>
      <c r="P38" s="136"/>
      <c r="Q38" s="135"/>
      <c r="R38" s="143"/>
      <c r="S38" s="6" t="s">
        <v>1494</v>
      </c>
      <c r="T38" s="6" t="s">
        <v>1702</v>
      </c>
      <c r="U38" s="55" t="s">
        <v>1667</v>
      </c>
    </row>
    <row r="39" spans="1:21" ht="225" hidden="1" x14ac:dyDescent="0.25">
      <c r="A39" s="3">
        <v>2018</v>
      </c>
      <c r="B39" s="5" t="s">
        <v>1022</v>
      </c>
      <c r="C39" s="10">
        <v>24</v>
      </c>
      <c r="D39" s="8" t="s">
        <v>630</v>
      </c>
      <c r="E39" s="8" t="s">
        <v>631</v>
      </c>
      <c r="F39" s="7" t="s">
        <v>59</v>
      </c>
      <c r="G39" s="8" t="s">
        <v>1168</v>
      </c>
      <c r="H39" s="8" t="s">
        <v>1169</v>
      </c>
      <c r="I39" s="5" t="s">
        <v>69</v>
      </c>
      <c r="J39" s="9" t="s">
        <v>1170</v>
      </c>
      <c r="K39" s="10">
        <v>1</v>
      </c>
      <c r="L39" s="12">
        <v>44197</v>
      </c>
      <c r="M39" s="12">
        <v>44530</v>
      </c>
      <c r="N39" s="3">
        <v>1</v>
      </c>
      <c r="O39" s="50">
        <f>+N39/K39</f>
        <v>1</v>
      </c>
      <c r="P39" s="135">
        <f>+AVERAGE(O39:O40)</f>
        <v>1</v>
      </c>
      <c r="Q39" s="135" t="s">
        <v>27</v>
      </c>
      <c r="R39" s="143" t="s">
        <v>1532</v>
      </c>
      <c r="S39" s="6" t="s">
        <v>1703</v>
      </c>
      <c r="T39" s="6" t="s">
        <v>1652</v>
      </c>
      <c r="U39" s="55" t="s">
        <v>1667</v>
      </c>
    </row>
    <row r="40" spans="1:21" ht="157.5" hidden="1" x14ac:dyDescent="0.25">
      <c r="A40" s="3">
        <v>2018</v>
      </c>
      <c r="B40" s="5" t="s">
        <v>1022</v>
      </c>
      <c r="C40" s="10">
        <v>24</v>
      </c>
      <c r="D40" s="8" t="s">
        <v>630</v>
      </c>
      <c r="E40" s="8" t="s">
        <v>631</v>
      </c>
      <c r="F40" s="7" t="s">
        <v>66</v>
      </c>
      <c r="G40" s="8" t="s">
        <v>1171</v>
      </c>
      <c r="H40" s="8" t="s">
        <v>1172</v>
      </c>
      <c r="I40" s="5" t="s">
        <v>69</v>
      </c>
      <c r="J40" s="9" t="s">
        <v>1173</v>
      </c>
      <c r="K40" s="10">
        <v>1</v>
      </c>
      <c r="L40" s="12">
        <v>44197</v>
      </c>
      <c r="M40" s="12">
        <v>44286</v>
      </c>
      <c r="N40" s="3">
        <v>1</v>
      </c>
      <c r="O40" s="50">
        <f>+N40/K40</f>
        <v>1</v>
      </c>
      <c r="P40" s="135"/>
      <c r="Q40" s="135"/>
      <c r="R40" s="143"/>
      <c r="S40" s="6" t="s">
        <v>1495</v>
      </c>
      <c r="T40" s="6" t="s">
        <v>1341</v>
      </c>
      <c r="U40" s="55" t="s">
        <v>1667</v>
      </c>
    </row>
    <row r="41" spans="1:21" ht="281.25" hidden="1" x14ac:dyDescent="0.25">
      <c r="A41" s="3" t="s">
        <v>728</v>
      </c>
      <c r="B41" s="5" t="s">
        <v>1023</v>
      </c>
      <c r="C41" s="10" t="s">
        <v>788</v>
      </c>
      <c r="D41" s="8" t="s">
        <v>983</v>
      </c>
      <c r="E41" s="8" t="s">
        <v>789</v>
      </c>
      <c r="F41" s="7" t="s">
        <v>391</v>
      </c>
      <c r="G41" s="8" t="s">
        <v>790</v>
      </c>
      <c r="H41" s="8" t="s">
        <v>791</v>
      </c>
      <c r="I41" s="5" t="s">
        <v>69</v>
      </c>
      <c r="J41" s="5" t="s">
        <v>776</v>
      </c>
      <c r="K41" s="9">
        <v>1</v>
      </c>
      <c r="L41" s="12">
        <v>43709</v>
      </c>
      <c r="M41" s="12">
        <v>44012</v>
      </c>
      <c r="N41" s="3">
        <v>1</v>
      </c>
      <c r="O41" s="50">
        <f t="shared" ref="O41:O46" si="2">+N41/K41</f>
        <v>1</v>
      </c>
      <c r="P41" s="86">
        <f>+O41</f>
        <v>1</v>
      </c>
      <c r="Q41" s="86" t="s">
        <v>27</v>
      </c>
      <c r="R41" s="87" t="s">
        <v>1532</v>
      </c>
      <c r="S41" s="6" t="s">
        <v>1301</v>
      </c>
      <c r="T41" s="6" t="s">
        <v>1788</v>
      </c>
      <c r="U41" s="55" t="s">
        <v>1635</v>
      </c>
    </row>
    <row r="42" spans="1:21" ht="112.5" hidden="1" x14ac:dyDescent="0.25">
      <c r="A42" s="5" t="s">
        <v>794</v>
      </c>
      <c r="B42" s="5" t="s">
        <v>1024</v>
      </c>
      <c r="C42" s="10">
        <v>4</v>
      </c>
      <c r="D42" s="8" t="s">
        <v>886</v>
      </c>
      <c r="E42" s="8" t="s">
        <v>985</v>
      </c>
      <c r="F42" s="7" t="s">
        <v>175</v>
      </c>
      <c r="G42" s="8" t="s">
        <v>797</v>
      </c>
      <c r="H42" s="8" t="s">
        <v>798</v>
      </c>
      <c r="I42" s="5" t="s">
        <v>69</v>
      </c>
      <c r="J42" s="5" t="s">
        <v>799</v>
      </c>
      <c r="K42" s="9">
        <v>1</v>
      </c>
      <c r="L42" s="12">
        <v>43691</v>
      </c>
      <c r="M42" s="12">
        <v>43830</v>
      </c>
      <c r="N42" s="3">
        <v>1</v>
      </c>
      <c r="O42" s="50">
        <f t="shared" si="2"/>
        <v>1</v>
      </c>
      <c r="P42" s="135">
        <f>AVERAGE(O42:O44)</f>
        <v>1</v>
      </c>
      <c r="Q42" s="135" t="s">
        <v>27</v>
      </c>
      <c r="R42" s="143" t="s">
        <v>1533</v>
      </c>
      <c r="S42" s="6" t="s">
        <v>1007</v>
      </c>
      <c r="T42" s="6" t="s">
        <v>1636</v>
      </c>
      <c r="U42" s="55" t="s">
        <v>1667</v>
      </c>
    </row>
    <row r="43" spans="1:21" ht="168.75" hidden="1" x14ac:dyDescent="0.25">
      <c r="A43" s="5" t="s">
        <v>794</v>
      </c>
      <c r="B43" s="5" t="s">
        <v>1024</v>
      </c>
      <c r="C43" s="10">
        <v>4</v>
      </c>
      <c r="D43" s="8" t="s">
        <v>886</v>
      </c>
      <c r="E43" s="8" t="s">
        <v>796</v>
      </c>
      <c r="F43" s="7" t="s">
        <v>48</v>
      </c>
      <c r="G43" s="8" t="s">
        <v>797</v>
      </c>
      <c r="H43" s="8" t="s">
        <v>800</v>
      </c>
      <c r="I43" s="5" t="s">
        <v>69</v>
      </c>
      <c r="J43" s="5" t="s">
        <v>801</v>
      </c>
      <c r="K43" s="9">
        <v>1</v>
      </c>
      <c r="L43" s="12">
        <v>43707</v>
      </c>
      <c r="M43" s="12">
        <v>43830</v>
      </c>
      <c r="N43" s="3">
        <v>1</v>
      </c>
      <c r="O43" s="50">
        <f t="shared" si="2"/>
        <v>1</v>
      </c>
      <c r="P43" s="136"/>
      <c r="Q43" s="135"/>
      <c r="R43" s="143"/>
      <c r="S43" s="6" t="s">
        <v>1008</v>
      </c>
      <c r="T43" s="6" t="s">
        <v>1712</v>
      </c>
      <c r="U43" s="55" t="s">
        <v>1667</v>
      </c>
    </row>
    <row r="44" spans="1:21" ht="409.5" hidden="1" x14ac:dyDescent="0.25">
      <c r="A44" s="5" t="s">
        <v>794</v>
      </c>
      <c r="B44" s="5" t="s">
        <v>1024</v>
      </c>
      <c r="C44" s="10">
        <v>4</v>
      </c>
      <c r="D44" s="8" t="s">
        <v>886</v>
      </c>
      <c r="E44" s="8" t="s">
        <v>796</v>
      </c>
      <c r="F44" s="7" t="s">
        <v>52</v>
      </c>
      <c r="G44" s="8" t="s">
        <v>797</v>
      </c>
      <c r="H44" s="8" t="s">
        <v>802</v>
      </c>
      <c r="I44" s="5" t="s">
        <v>69</v>
      </c>
      <c r="J44" s="5" t="s">
        <v>803</v>
      </c>
      <c r="K44" s="9">
        <v>1</v>
      </c>
      <c r="L44" s="12">
        <v>43731</v>
      </c>
      <c r="M44" s="12">
        <v>43830</v>
      </c>
      <c r="N44" s="3">
        <v>1</v>
      </c>
      <c r="O44" s="50">
        <f t="shared" si="2"/>
        <v>1</v>
      </c>
      <c r="P44" s="136"/>
      <c r="Q44" s="135"/>
      <c r="R44" s="143"/>
      <c r="S44" s="6" t="s">
        <v>1638</v>
      </c>
      <c r="T44" s="6" t="s">
        <v>1637</v>
      </c>
      <c r="U44" s="55" t="s">
        <v>1667</v>
      </c>
    </row>
    <row r="45" spans="1:21" ht="409.5" hidden="1" x14ac:dyDescent="0.25">
      <c r="A45" s="5" t="s">
        <v>794</v>
      </c>
      <c r="B45" s="5" t="s">
        <v>1024</v>
      </c>
      <c r="C45" s="10">
        <v>5</v>
      </c>
      <c r="D45" s="8" t="s">
        <v>804</v>
      </c>
      <c r="E45" s="8" t="s">
        <v>805</v>
      </c>
      <c r="F45" s="7" t="s">
        <v>391</v>
      </c>
      <c r="G45" s="8" t="s">
        <v>806</v>
      </c>
      <c r="H45" s="8" t="s">
        <v>807</v>
      </c>
      <c r="I45" s="5" t="s">
        <v>69</v>
      </c>
      <c r="J45" s="5" t="s">
        <v>803</v>
      </c>
      <c r="K45" s="9">
        <v>1</v>
      </c>
      <c r="L45" s="12">
        <v>43731</v>
      </c>
      <c r="M45" s="12">
        <v>43830</v>
      </c>
      <c r="N45" s="3">
        <v>1</v>
      </c>
      <c r="O45" s="50">
        <f t="shared" si="2"/>
        <v>1</v>
      </c>
      <c r="P45" s="86">
        <f>+O45</f>
        <v>1</v>
      </c>
      <c r="Q45" s="86" t="s">
        <v>27</v>
      </c>
      <c r="R45" s="87" t="s">
        <v>1535</v>
      </c>
      <c r="S45" s="6" t="s">
        <v>1639</v>
      </c>
      <c r="T45" s="6" t="s">
        <v>1637</v>
      </c>
      <c r="U45" s="6" t="s">
        <v>1667</v>
      </c>
    </row>
    <row r="46" spans="1:21" ht="236.25" hidden="1" x14ac:dyDescent="0.25">
      <c r="A46" s="5" t="s">
        <v>794</v>
      </c>
      <c r="B46" s="5" t="s">
        <v>1024</v>
      </c>
      <c r="C46" s="10">
        <v>10</v>
      </c>
      <c r="D46" s="8" t="s">
        <v>812</v>
      </c>
      <c r="E46" s="8" t="s">
        <v>813</v>
      </c>
      <c r="F46" s="7" t="s">
        <v>391</v>
      </c>
      <c r="G46" s="8" t="s">
        <v>1189</v>
      </c>
      <c r="H46" s="8" t="s">
        <v>1190</v>
      </c>
      <c r="I46" s="5" t="s">
        <v>69</v>
      </c>
      <c r="J46" s="5" t="s">
        <v>1191</v>
      </c>
      <c r="K46" s="9">
        <v>1</v>
      </c>
      <c r="L46" s="12">
        <v>44197</v>
      </c>
      <c r="M46" s="12">
        <v>44530</v>
      </c>
      <c r="N46" s="3">
        <v>1</v>
      </c>
      <c r="O46" s="50">
        <f t="shared" si="2"/>
        <v>1</v>
      </c>
      <c r="P46" s="86">
        <f>+O46</f>
        <v>1</v>
      </c>
      <c r="Q46" s="86" t="s">
        <v>27</v>
      </c>
      <c r="R46" s="87" t="s">
        <v>1536</v>
      </c>
      <c r="S46" s="6" t="s">
        <v>1657</v>
      </c>
      <c r="T46" s="6" t="s">
        <v>1713</v>
      </c>
      <c r="U46" s="55" t="s">
        <v>1667</v>
      </c>
    </row>
    <row r="47" spans="1:21" ht="247.5" hidden="1" x14ac:dyDescent="0.25">
      <c r="A47" s="5" t="s">
        <v>794</v>
      </c>
      <c r="B47" s="5" t="s">
        <v>1024</v>
      </c>
      <c r="C47" s="10">
        <v>17</v>
      </c>
      <c r="D47" s="8" t="s">
        <v>830</v>
      </c>
      <c r="E47" s="8" t="s">
        <v>831</v>
      </c>
      <c r="F47" s="7" t="s">
        <v>175</v>
      </c>
      <c r="G47" s="8" t="s">
        <v>832</v>
      </c>
      <c r="H47" s="8" t="s">
        <v>892</v>
      </c>
      <c r="I47" s="5" t="s">
        <v>69</v>
      </c>
      <c r="J47" s="5" t="s">
        <v>833</v>
      </c>
      <c r="K47" s="9">
        <v>1</v>
      </c>
      <c r="L47" s="12">
        <v>43607</v>
      </c>
      <c r="M47" s="12">
        <v>43609</v>
      </c>
      <c r="N47" s="3">
        <v>1</v>
      </c>
      <c r="O47" s="50">
        <v>1</v>
      </c>
      <c r="P47" s="135">
        <f>+AVERAGE(O47:O49)</f>
        <v>1</v>
      </c>
      <c r="Q47" s="135" t="s">
        <v>27</v>
      </c>
      <c r="R47" s="143" t="s">
        <v>1530</v>
      </c>
      <c r="S47" s="8" t="s">
        <v>1252</v>
      </c>
      <c r="T47" s="8" t="s">
        <v>1642</v>
      </c>
      <c r="U47" s="6" t="s">
        <v>1667</v>
      </c>
    </row>
    <row r="48" spans="1:21" ht="191.25" hidden="1" x14ac:dyDescent="0.25">
      <c r="A48" s="5" t="s">
        <v>794</v>
      </c>
      <c r="B48" s="5" t="s">
        <v>1024</v>
      </c>
      <c r="C48" s="10">
        <v>17</v>
      </c>
      <c r="D48" s="8" t="s">
        <v>830</v>
      </c>
      <c r="E48" s="8" t="s">
        <v>1150</v>
      </c>
      <c r="F48" s="7" t="s">
        <v>48</v>
      </c>
      <c r="G48" s="8" t="s">
        <v>834</v>
      </c>
      <c r="H48" s="8" t="s">
        <v>893</v>
      </c>
      <c r="I48" s="5" t="s">
        <v>69</v>
      </c>
      <c r="J48" s="5" t="s">
        <v>835</v>
      </c>
      <c r="K48" s="9">
        <v>4</v>
      </c>
      <c r="L48" s="12">
        <v>43647</v>
      </c>
      <c r="M48" s="12">
        <v>44043</v>
      </c>
      <c r="N48" s="3">
        <v>4</v>
      </c>
      <c r="O48" s="50">
        <v>1</v>
      </c>
      <c r="P48" s="135"/>
      <c r="Q48" s="135"/>
      <c r="R48" s="143"/>
      <c r="S48" s="6" t="s">
        <v>1151</v>
      </c>
      <c r="T48" s="6" t="s">
        <v>1714</v>
      </c>
      <c r="U48" s="6" t="s">
        <v>1667</v>
      </c>
    </row>
    <row r="49" spans="1:21" ht="225" hidden="1" x14ac:dyDescent="0.25">
      <c r="A49" s="5" t="s">
        <v>794</v>
      </c>
      <c r="B49" s="5" t="s">
        <v>1024</v>
      </c>
      <c r="C49" s="10">
        <v>17</v>
      </c>
      <c r="D49" s="8" t="s">
        <v>830</v>
      </c>
      <c r="E49" s="8" t="s">
        <v>1193</v>
      </c>
      <c r="F49" s="7" t="s">
        <v>52</v>
      </c>
      <c r="G49" s="8" t="s">
        <v>1194</v>
      </c>
      <c r="H49" s="8" t="s">
        <v>1195</v>
      </c>
      <c r="I49" s="5" t="s">
        <v>69</v>
      </c>
      <c r="J49" s="5" t="s">
        <v>1196</v>
      </c>
      <c r="K49" s="9">
        <v>2</v>
      </c>
      <c r="L49" s="12">
        <v>43983</v>
      </c>
      <c r="M49" s="12">
        <v>44561</v>
      </c>
      <c r="N49" s="3">
        <v>2</v>
      </c>
      <c r="O49" s="50">
        <v>1</v>
      </c>
      <c r="P49" s="135"/>
      <c r="Q49" s="135"/>
      <c r="R49" s="143"/>
      <c r="S49" s="6" t="s">
        <v>1634</v>
      </c>
      <c r="T49" s="6" t="s">
        <v>1715</v>
      </c>
      <c r="U49" s="6" t="s">
        <v>1667</v>
      </c>
    </row>
    <row r="50" spans="1:21" ht="112.5" hidden="1" x14ac:dyDescent="0.25">
      <c r="A50" s="5" t="s">
        <v>899</v>
      </c>
      <c r="B50" s="5" t="s">
        <v>1025</v>
      </c>
      <c r="C50" s="10">
        <v>6</v>
      </c>
      <c r="D50" s="8" t="s">
        <v>905</v>
      </c>
      <c r="E50" s="8" t="s">
        <v>916</v>
      </c>
      <c r="F50" s="7" t="s">
        <v>59</v>
      </c>
      <c r="G50" s="8" t="s">
        <v>937</v>
      </c>
      <c r="H50" s="8" t="s">
        <v>938</v>
      </c>
      <c r="I50" s="5" t="s">
        <v>950</v>
      </c>
      <c r="J50" s="5" t="s">
        <v>955</v>
      </c>
      <c r="K50" s="9">
        <v>1</v>
      </c>
      <c r="L50" s="12">
        <v>43876</v>
      </c>
      <c r="M50" s="12">
        <v>44196</v>
      </c>
      <c r="N50" s="3">
        <v>1</v>
      </c>
      <c r="O50" s="50">
        <f t="shared" ref="O50:O61" si="3">+N50/K50</f>
        <v>1</v>
      </c>
      <c r="P50" s="145">
        <f>AVERAGE(O50:O51)</f>
        <v>1</v>
      </c>
      <c r="Q50" s="145" t="s">
        <v>27</v>
      </c>
      <c r="R50" s="146" t="s">
        <v>1538</v>
      </c>
      <c r="S50" s="6" t="s">
        <v>1306</v>
      </c>
      <c r="T50" s="140" t="s">
        <v>1655</v>
      </c>
      <c r="U50" s="6" t="s">
        <v>1667</v>
      </c>
    </row>
    <row r="51" spans="1:21" ht="191.25" hidden="1" x14ac:dyDescent="0.25">
      <c r="A51" s="5" t="s">
        <v>899</v>
      </c>
      <c r="B51" s="5" t="s">
        <v>1025</v>
      </c>
      <c r="C51" s="10">
        <v>6</v>
      </c>
      <c r="D51" s="8" t="s">
        <v>905</v>
      </c>
      <c r="E51" s="8" t="s">
        <v>916</v>
      </c>
      <c r="F51" s="7" t="s">
        <v>66</v>
      </c>
      <c r="G51" s="8" t="s">
        <v>939</v>
      </c>
      <c r="H51" s="8" t="s">
        <v>940</v>
      </c>
      <c r="I51" s="5" t="s">
        <v>950</v>
      </c>
      <c r="J51" s="5" t="s">
        <v>956</v>
      </c>
      <c r="K51" s="9">
        <v>1</v>
      </c>
      <c r="L51" s="12">
        <v>44242</v>
      </c>
      <c r="M51" s="12">
        <v>44561</v>
      </c>
      <c r="N51" s="3">
        <v>1</v>
      </c>
      <c r="O51" s="50">
        <f t="shared" si="3"/>
        <v>1</v>
      </c>
      <c r="P51" s="145"/>
      <c r="Q51" s="145"/>
      <c r="R51" s="146"/>
      <c r="S51" s="6" t="s">
        <v>1656</v>
      </c>
      <c r="T51" s="141"/>
      <c r="U51" s="6" t="s">
        <v>1667</v>
      </c>
    </row>
    <row r="52" spans="1:21" ht="281.25" hidden="1" x14ac:dyDescent="0.25">
      <c r="A52" s="5">
        <v>2019</v>
      </c>
      <c r="B52" s="5" t="s">
        <v>1034</v>
      </c>
      <c r="C52" s="10">
        <v>13</v>
      </c>
      <c r="D52" s="8" t="s">
        <v>1052</v>
      </c>
      <c r="E52" s="8" t="s">
        <v>1053</v>
      </c>
      <c r="F52" s="7" t="s">
        <v>59</v>
      </c>
      <c r="G52" s="4" t="s">
        <v>1100</v>
      </c>
      <c r="H52" s="4" t="s">
        <v>1101</v>
      </c>
      <c r="I52" s="5" t="s">
        <v>1141</v>
      </c>
      <c r="J52" s="88" t="s">
        <v>1102</v>
      </c>
      <c r="K52" s="10">
        <v>1</v>
      </c>
      <c r="L52" s="12">
        <v>44044</v>
      </c>
      <c r="M52" s="12">
        <v>44438</v>
      </c>
      <c r="N52" s="3">
        <v>1</v>
      </c>
      <c r="O52" s="50">
        <f t="shared" si="3"/>
        <v>1</v>
      </c>
      <c r="P52" s="135">
        <f>+AVERAGE(O52:O53)</f>
        <v>1</v>
      </c>
      <c r="Q52" s="136" t="s">
        <v>27</v>
      </c>
      <c r="R52" s="142" t="s">
        <v>1532</v>
      </c>
      <c r="S52" s="6" t="s">
        <v>1730</v>
      </c>
      <c r="T52" s="6" t="s">
        <v>1731</v>
      </c>
      <c r="U52" s="6" t="s">
        <v>1667</v>
      </c>
    </row>
    <row r="53" spans="1:21" ht="168.75" hidden="1" x14ac:dyDescent="0.25">
      <c r="A53" s="5">
        <v>2019</v>
      </c>
      <c r="B53" s="5" t="s">
        <v>1034</v>
      </c>
      <c r="C53" s="10">
        <v>13</v>
      </c>
      <c r="D53" s="8" t="s">
        <v>1052</v>
      </c>
      <c r="E53" s="8" t="s">
        <v>1054</v>
      </c>
      <c r="F53" s="7" t="s">
        <v>66</v>
      </c>
      <c r="G53" s="4" t="s">
        <v>1100</v>
      </c>
      <c r="H53" s="4" t="s">
        <v>1103</v>
      </c>
      <c r="I53" s="5" t="s">
        <v>1141</v>
      </c>
      <c r="J53" s="88" t="s">
        <v>1104</v>
      </c>
      <c r="K53" s="10">
        <v>13</v>
      </c>
      <c r="L53" s="12">
        <v>44044</v>
      </c>
      <c r="M53" s="12">
        <v>44438</v>
      </c>
      <c r="N53" s="3">
        <v>13</v>
      </c>
      <c r="O53" s="50">
        <f t="shared" si="3"/>
        <v>1</v>
      </c>
      <c r="P53" s="136"/>
      <c r="Q53" s="136"/>
      <c r="R53" s="142"/>
      <c r="S53" s="6" t="s">
        <v>1644</v>
      </c>
      <c r="T53" s="6" t="s">
        <v>1646</v>
      </c>
      <c r="U53" s="6" t="s">
        <v>1667</v>
      </c>
    </row>
    <row r="54" spans="1:21" ht="202.5" hidden="1" x14ac:dyDescent="0.25">
      <c r="A54" s="5">
        <v>2019</v>
      </c>
      <c r="B54" s="5" t="s">
        <v>1034</v>
      </c>
      <c r="C54" s="10">
        <v>22</v>
      </c>
      <c r="D54" s="8" t="s">
        <v>1073</v>
      </c>
      <c r="E54" s="8" t="s">
        <v>1074</v>
      </c>
      <c r="F54" s="7" t="s">
        <v>754</v>
      </c>
      <c r="G54" s="4" t="s">
        <v>1135</v>
      </c>
      <c r="H54" s="4" t="s">
        <v>1327</v>
      </c>
      <c r="I54" s="5" t="s">
        <v>537</v>
      </c>
      <c r="J54" s="88" t="s">
        <v>1136</v>
      </c>
      <c r="K54" s="10">
        <v>1</v>
      </c>
      <c r="L54" s="12">
        <v>44044</v>
      </c>
      <c r="M54" s="12">
        <v>44058</v>
      </c>
      <c r="N54" s="3">
        <v>1</v>
      </c>
      <c r="O54" s="50">
        <f t="shared" si="3"/>
        <v>1</v>
      </c>
      <c r="P54" s="135">
        <f>AVERAGE(O54:O57)</f>
        <v>1</v>
      </c>
      <c r="Q54" s="135" t="s">
        <v>27</v>
      </c>
      <c r="R54" s="143" t="s">
        <v>1532</v>
      </c>
      <c r="S54" s="6" t="s">
        <v>1264</v>
      </c>
      <c r="T54" s="140" t="s">
        <v>1737</v>
      </c>
      <c r="U54" s="55" t="s">
        <v>1667</v>
      </c>
    </row>
    <row r="55" spans="1:21" ht="168.75" hidden="1" x14ac:dyDescent="0.25">
      <c r="A55" s="5">
        <v>2019</v>
      </c>
      <c r="B55" s="5" t="s">
        <v>1034</v>
      </c>
      <c r="C55" s="10">
        <v>22</v>
      </c>
      <c r="D55" s="8" t="s">
        <v>1073</v>
      </c>
      <c r="E55" s="8" t="s">
        <v>1075</v>
      </c>
      <c r="F55" s="7" t="s">
        <v>758</v>
      </c>
      <c r="G55" s="4" t="s">
        <v>1229</v>
      </c>
      <c r="H55" s="4" t="s">
        <v>1229</v>
      </c>
      <c r="I55" s="5" t="s">
        <v>537</v>
      </c>
      <c r="J55" s="88" t="s">
        <v>1137</v>
      </c>
      <c r="K55" s="10">
        <v>1</v>
      </c>
      <c r="L55" s="12" t="s">
        <v>1232</v>
      </c>
      <c r="M55" s="12">
        <v>44058</v>
      </c>
      <c r="N55" s="3">
        <v>1</v>
      </c>
      <c r="O55" s="50">
        <f t="shared" si="3"/>
        <v>1</v>
      </c>
      <c r="P55" s="135"/>
      <c r="Q55" s="135"/>
      <c r="R55" s="143"/>
      <c r="S55" s="6" t="s">
        <v>1659</v>
      </c>
      <c r="T55" s="144"/>
      <c r="U55" s="55" t="s">
        <v>1667</v>
      </c>
    </row>
    <row r="56" spans="1:21" ht="112.5" hidden="1" x14ac:dyDescent="0.25">
      <c r="A56" s="5">
        <v>2019</v>
      </c>
      <c r="B56" s="5" t="s">
        <v>1034</v>
      </c>
      <c r="C56" s="10">
        <v>22</v>
      </c>
      <c r="D56" s="8" t="s">
        <v>1073</v>
      </c>
      <c r="E56" s="8" t="s">
        <v>1075</v>
      </c>
      <c r="F56" s="7" t="s">
        <v>761</v>
      </c>
      <c r="G56" s="4" t="s">
        <v>1233</v>
      </c>
      <c r="H56" s="4" t="s">
        <v>1230</v>
      </c>
      <c r="I56" s="5" t="s">
        <v>537</v>
      </c>
      <c r="J56" s="88" t="s">
        <v>1231</v>
      </c>
      <c r="K56" s="10">
        <v>1</v>
      </c>
      <c r="L56" s="12" t="s">
        <v>1232</v>
      </c>
      <c r="M56" s="12">
        <v>44193</v>
      </c>
      <c r="N56" s="3">
        <v>1</v>
      </c>
      <c r="O56" s="50">
        <f t="shared" si="3"/>
        <v>1</v>
      </c>
      <c r="P56" s="135"/>
      <c r="Q56" s="135"/>
      <c r="R56" s="143"/>
      <c r="S56" s="6" t="s">
        <v>1328</v>
      </c>
      <c r="T56" s="144"/>
      <c r="U56" s="55" t="s">
        <v>1667</v>
      </c>
    </row>
    <row r="57" spans="1:21" ht="157.5" hidden="1" x14ac:dyDescent="0.25">
      <c r="A57" s="5">
        <v>2019</v>
      </c>
      <c r="B57" s="5" t="s">
        <v>1034</v>
      </c>
      <c r="C57" s="10">
        <v>22</v>
      </c>
      <c r="D57" s="8" t="s">
        <v>1073</v>
      </c>
      <c r="E57" s="8" t="s">
        <v>1076</v>
      </c>
      <c r="F57" s="7" t="s">
        <v>765</v>
      </c>
      <c r="G57" s="4" t="s">
        <v>1138</v>
      </c>
      <c r="H57" s="4" t="s">
        <v>1139</v>
      </c>
      <c r="I57" s="89" t="s">
        <v>537</v>
      </c>
      <c r="J57" s="88" t="s">
        <v>1140</v>
      </c>
      <c r="K57" s="3">
        <v>1</v>
      </c>
      <c r="L57" s="12">
        <v>44044</v>
      </c>
      <c r="M57" s="12">
        <v>44058</v>
      </c>
      <c r="N57" s="3">
        <v>1</v>
      </c>
      <c r="O57" s="50">
        <f t="shared" si="3"/>
        <v>1</v>
      </c>
      <c r="P57" s="135"/>
      <c r="Q57" s="135"/>
      <c r="R57" s="143"/>
      <c r="S57" s="6" t="s">
        <v>1520</v>
      </c>
      <c r="T57" s="141"/>
      <c r="U57" s="55" t="s">
        <v>1667</v>
      </c>
    </row>
    <row r="58" spans="1:21" ht="213.75" x14ac:dyDescent="0.25">
      <c r="A58" s="5" t="s">
        <v>1540</v>
      </c>
      <c r="B58" s="5" t="s">
        <v>1581</v>
      </c>
      <c r="C58" s="10">
        <v>1</v>
      </c>
      <c r="D58" s="8" t="s">
        <v>1749</v>
      </c>
      <c r="E58" s="8" t="s">
        <v>1539</v>
      </c>
      <c r="F58" s="7" t="s">
        <v>754</v>
      </c>
      <c r="G58" s="4" t="s">
        <v>1541</v>
      </c>
      <c r="H58" s="90" t="s">
        <v>1750</v>
      </c>
      <c r="I58" s="9" t="s">
        <v>69</v>
      </c>
      <c r="J58" s="91" t="s">
        <v>1751</v>
      </c>
      <c r="K58" s="3">
        <v>1</v>
      </c>
      <c r="L58" s="12">
        <v>44371</v>
      </c>
      <c r="M58" s="12">
        <v>44386</v>
      </c>
      <c r="N58" s="3">
        <v>1</v>
      </c>
      <c r="O58" s="50">
        <f t="shared" si="3"/>
        <v>1</v>
      </c>
      <c r="P58" s="135">
        <f>+AVERAGE(O58:O61)</f>
        <v>1</v>
      </c>
      <c r="Q58" s="136" t="s">
        <v>27</v>
      </c>
      <c r="R58" s="137" t="s">
        <v>1532</v>
      </c>
      <c r="S58" s="6" t="s">
        <v>1647</v>
      </c>
      <c r="T58" s="6" t="s">
        <v>1752</v>
      </c>
      <c r="U58" s="6" t="s">
        <v>1667</v>
      </c>
    </row>
    <row r="59" spans="1:21" ht="180" x14ac:dyDescent="0.25">
      <c r="A59" s="5" t="s">
        <v>1540</v>
      </c>
      <c r="B59" s="5" t="s">
        <v>1581</v>
      </c>
      <c r="C59" s="10">
        <v>1</v>
      </c>
      <c r="D59" s="8" t="s">
        <v>1749</v>
      </c>
      <c r="E59" s="8" t="s">
        <v>1539</v>
      </c>
      <c r="F59" s="7" t="s">
        <v>758</v>
      </c>
      <c r="G59" s="4" t="s">
        <v>1542</v>
      </c>
      <c r="H59" s="90" t="s">
        <v>1753</v>
      </c>
      <c r="I59" s="9" t="s">
        <v>69</v>
      </c>
      <c r="J59" s="91" t="s">
        <v>1564</v>
      </c>
      <c r="K59" s="3">
        <v>46</v>
      </c>
      <c r="L59" s="12">
        <v>44372</v>
      </c>
      <c r="M59" s="12">
        <v>44439</v>
      </c>
      <c r="N59" s="3">
        <v>46</v>
      </c>
      <c r="O59" s="50">
        <f t="shared" si="3"/>
        <v>1</v>
      </c>
      <c r="P59" s="136"/>
      <c r="Q59" s="136"/>
      <c r="R59" s="138"/>
      <c r="S59" s="6" t="s">
        <v>1754</v>
      </c>
      <c r="T59" s="6" t="s">
        <v>1755</v>
      </c>
      <c r="U59" s="6" t="s">
        <v>1667</v>
      </c>
    </row>
    <row r="60" spans="1:21" ht="236.25" x14ac:dyDescent="0.25">
      <c r="A60" s="5" t="s">
        <v>1540</v>
      </c>
      <c r="B60" s="5" t="s">
        <v>1581</v>
      </c>
      <c r="C60" s="10">
        <v>1</v>
      </c>
      <c r="D60" s="8" t="s">
        <v>1749</v>
      </c>
      <c r="E60" s="8" t="s">
        <v>1539</v>
      </c>
      <c r="F60" s="7" t="s">
        <v>761</v>
      </c>
      <c r="G60" s="4" t="s">
        <v>1543</v>
      </c>
      <c r="H60" s="90" t="s">
        <v>1756</v>
      </c>
      <c r="I60" s="9" t="s">
        <v>69</v>
      </c>
      <c r="J60" s="91" t="s">
        <v>1565</v>
      </c>
      <c r="K60" s="3">
        <v>2</v>
      </c>
      <c r="L60" s="12">
        <v>44396</v>
      </c>
      <c r="M60" s="12">
        <v>44469</v>
      </c>
      <c r="N60" s="3">
        <v>2</v>
      </c>
      <c r="O60" s="50">
        <f t="shared" si="3"/>
        <v>1</v>
      </c>
      <c r="P60" s="136"/>
      <c r="Q60" s="136"/>
      <c r="R60" s="138"/>
      <c r="S60" s="6" t="s">
        <v>1648</v>
      </c>
      <c r="T60" s="6" t="s">
        <v>1757</v>
      </c>
      <c r="U60" s="6" t="s">
        <v>1667</v>
      </c>
    </row>
    <row r="61" spans="1:21" ht="247.5" x14ac:dyDescent="0.25">
      <c r="A61" s="5" t="s">
        <v>1540</v>
      </c>
      <c r="B61" s="5" t="s">
        <v>1581</v>
      </c>
      <c r="C61" s="10">
        <v>1</v>
      </c>
      <c r="D61" s="8" t="s">
        <v>1749</v>
      </c>
      <c r="E61" s="8" t="s">
        <v>1539</v>
      </c>
      <c r="F61" s="7" t="s">
        <v>765</v>
      </c>
      <c r="G61" s="4" t="s">
        <v>1543</v>
      </c>
      <c r="H61" s="90" t="s">
        <v>1544</v>
      </c>
      <c r="I61" s="9" t="s">
        <v>69</v>
      </c>
      <c r="J61" s="91" t="s">
        <v>1566</v>
      </c>
      <c r="K61" s="3">
        <v>2</v>
      </c>
      <c r="L61" s="12">
        <v>44396</v>
      </c>
      <c r="M61" s="12">
        <v>44498</v>
      </c>
      <c r="N61" s="3">
        <v>2</v>
      </c>
      <c r="O61" s="50">
        <f t="shared" si="3"/>
        <v>1</v>
      </c>
      <c r="P61" s="136"/>
      <c r="Q61" s="136"/>
      <c r="R61" s="139"/>
      <c r="S61" s="6" t="s">
        <v>1758</v>
      </c>
      <c r="T61" s="6" t="s">
        <v>1759</v>
      </c>
      <c r="U61" s="6" t="s">
        <v>1667</v>
      </c>
    </row>
  </sheetData>
  <autoFilter ref="A1:U61">
    <filterColumn colId="1">
      <filters>
        <filter val="12). CGR-CDSA N° 917"/>
      </filters>
    </filterColumn>
  </autoFilter>
  <mergeCells count="84">
    <mergeCell ref="P2:P3"/>
    <mergeCell ref="Q2:Q3"/>
    <mergeCell ref="R2:R3"/>
    <mergeCell ref="P4:P5"/>
    <mergeCell ref="Q4:Q5"/>
    <mergeCell ref="R4:R5"/>
    <mergeCell ref="P6:P7"/>
    <mergeCell ref="Q6:Q7"/>
    <mergeCell ref="R6:R7"/>
    <mergeCell ref="P8:P9"/>
    <mergeCell ref="Q8:Q9"/>
    <mergeCell ref="R8:R9"/>
    <mergeCell ref="P10:P11"/>
    <mergeCell ref="Q10:Q11"/>
    <mergeCell ref="R10:R11"/>
    <mergeCell ref="P12:P13"/>
    <mergeCell ref="Q12:Q13"/>
    <mergeCell ref="R12:R13"/>
    <mergeCell ref="P14:P15"/>
    <mergeCell ref="Q14:Q15"/>
    <mergeCell ref="R14:R15"/>
    <mergeCell ref="P16:P17"/>
    <mergeCell ref="Q16:Q17"/>
    <mergeCell ref="R16:R17"/>
    <mergeCell ref="P18:P19"/>
    <mergeCell ref="Q18:Q19"/>
    <mergeCell ref="R18:R19"/>
    <mergeCell ref="T18:T19"/>
    <mergeCell ref="P20:P21"/>
    <mergeCell ref="Q20:Q21"/>
    <mergeCell ref="R20:R21"/>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30:P31"/>
    <mergeCell ref="Q30:Q31"/>
    <mergeCell ref="R30:R31"/>
    <mergeCell ref="T30:T31"/>
    <mergeCell ref="P32:P33"/>
    <mergeCell ref="Q32:Q33"/>
    <mergeCell ref="R32:R33"/>
    <mergeCell ref="T32:T33"/>
    <mergeCell ref="P34:P35"/>
    <mergeCell ref="Q34:Q35"/>
    <mergeCell ref="R34:R35"/>
    <mergeCell ref="T34:T35"/>
    <mergeCell ref="P36:P38"/>
    <mergeCell ref="Q36:Q38"/>
    <mergeCell ref="R36:R38"/>
    <mergeCell ref="P39:P40"/>
    <mergeCell ref="Q39:Q40"/>
    <mergeCell ref="R39:R40"/>
    <mergeCell ref="P42:P44"/>
    <mergeCell ref="Q42:Q44"/>
    <mergeCell ref="R42:R44"/>
    <mergeCell ref="P47:P49"/>
    <mergeCell ref="Q47:Q49"/>
    <mergeCell ref="R47:R49"/>
    <mergeCell ref="P50:P51"/>
    <mergeCell ref="Q50:Q51"/>
    <mergeCell ref="R50:R51"/>
    <mergeCell ref="P58:P61"/>
    <mergeCell ref="Q58:Q61"/>
    <mergeCell ref="R58:R61"/>
    <mergeCell ref="T50:T51"/>
    <mergeCell ref="P52:P53"/>
    <mergeCell ref="Q52:Q53"/>
    <mergeCell ref="R52:R53"/>
    <mergeCell ref="P54:P57"/>
    <mergeCell ref="Q54:Q57"/>
    <mergeCell ref="R54:R57"/>
    <mergeCell ref="T54:T5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G1" workbookViewId="0">
      <selection activeCell="D3" sqref="D3"/>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147" t="s">
        <v>1527</v>
      </c>
      <c r="B1" s="147"/>
      <c r="C1" s="147"/>
      <c r="D1" s="147"/>
      <c r="E1" s="147"/>
      <c r="F1" s="147"/>
      <c r="G1" s="147"/>
      <c r="H1" s="49"/>
      <c r="I1" s="1"/>
      <c r="J1" s="1"/>
      <c r="K1" s="1"/>
      <c r="L1" s="1"/>
      <c r="M1" s="1"/>
      <c r="N1" s="1"/>
      <c r="O1" s="1"/>
      <c r="P1" s="1"/>
      <c r="Q1" s="1"/>
      <c r="R1" s="1"/>
      <c r="S1" s="1"/>
      <c r="T1" s="1"/>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75" customFormat="1" ht="409.5" customHeight="1" x14ac:dyDescent="0.25">
      <c r="A3" s="83">
        <v>2017</v>
      </c>
      <c r="B3" s="18" t="s">
        <v>1020</v>
      </c>
      <c r="C3" s="83">
        <v>6</v>
      </c>
      <c r="D3" s="85" t="s">
        <v>459</v>
      </c>
      <c r="E3" s="85" t="s">
        <v>460</v>
      </c>
      <c r="F3" s="20" t="s">
        <v>175</v>
      </c>
      <c r="G3" s="85" t="s">
        <v>856</v>
      </c>
      <c r="H3" s="85" t="s">
        <v>857</v>
      </c>
      <c r="I3" s="18" t="s">
        <v>461</v>
      </c>
      <c r="J3" s="18" t="s">
        <v>858</v>
      </c>
      <c r="K3" s="18">
        <v>1</v>
      </c>
      <c r="L3" s="21">
        <v>43770</v>
      </c>
      <c r="M3" s="21">
        <v>43921</v>
      </c>
      <c r="N3" s="83">
        <v>1</v>
      </c>
      <c r="O3" s="84">
        <f>+N3/K3</f>
        <v>1</v>
      </c>
      <c r="P3" s="109">
        <f>+AVERAGE(O3:O5)</f>
        <v>1</v>
      </c>
      <c r="Q3" s="109" t="s">
        <v>27</v>
      </c>
      <c r="R3" s="85" t="s">
        <v>1487</v>
      </c>
      <c r="S3" s="129" t="s">
        <v>1488</v>
      </c>
      <c r="T3" s="23" t="s">
        <v>30</v>
      </c>
    </row>
    <row r="4" spans="1:20" s="75" customFormat="1" ht="270" x14ac:dyDescent="0.25">
      <c r="A4" s="83">
        <v>2017</v>
      </c>
      <c r="B4" s="18" t="s">
        <v>1020</v>
      </c>
      <c r="C4" s="83">
        <v>6</v>
      </c>
      <c r="D4" s="85" t="s">
        <v>459</v>
      </c>
      <c r="E4" s="85" t="s">
        <v>460</v>
      </c>
      <c r="F4" s="20" t="s">
        <v>462</v>
      </c>
      <c r="G4" s="85" t="s">
        <v>463</v>
      </c>
      <c r="H4" s="85" t="s">
        <v>859</v>
      </c>
      <c r="I4" s="18" t="s">
        <v>461</v>
      </c>
      <c r="J4" s="18" t="s">
        <v>464</v>
      </c>
      <c r="K4" s="18">
        <v>2</v>
      </c>
      <c r="L4" s="21">
        <v>43770</v>
      </c>
      <c r="M4" s="21">
        <v>44012</v>
      </c>
      <c r="N4" s="83">
        <v>2</v>
      </c>
      <c r="O4" s="84">
        <f>+N4/K4</f>
        <v>1</v>
      </c>
      <c r="P4" s="109"/>
      <c r="Q4" s="109"/>
      <c r="R4" s="85" t="s">
        <v>975</v>
      </c>
      <c r="S4" s="130"/>
      <c r="T4" s="23" t="s">
        <v>30</v>
      </c>
    </row>
    <row r="5" spans="1:20" s="75" customFormat="1" ht="281.25" x14ac:dyDescent="0.25">
      <c r="A5" s="83">
        <v>2017</v>
      </c>
      <c r="B5" s="18" t="s">
        <v>1020</v>
      </c>
      <c r="C5" s="83">
        <v>6</v>
      </c>
      <c r="D5" s="85" t="s">
        <v>459</v>
      </c>
      <c r="E5" s="85" t="s">
        <v>460</v>
      </c>
      <c r="F5" s="20" t="s">
        <v>465</v>
      </c>
      <c r="G5" s="85" t="s">
        <v>466</v>
      </c>
      <c r="H5" s="85" t="s">
        <v>467</v>
      </c>
      <c r="I5" s="18" t="s">
        <v>461</v>
      </c>
      <c r="J5" s="18" t="s">
        <v>468</v>
      </c>
      <c r="K5" s="82">
        <v>1</v>
      </c>
      <c r="L5" s="21">
        <v>43861</v>
      </c>
      <c r="M5" s="21">
        <v>44196</v>
      </c>
      <c r="N5" s="83">
        <v>1</v>
      </c>
      <c r="O5" s="84">
        <f>+N5/K5</f>
        <v>1</v>
      </c>
      <c r="P5" s="109"/>
      <c r="Q5" s="109"/>
      <c r="R5" s="85" t="s">
        <v>1451</v>
      </c>
      <c r="S5" s="131"/>
      <c r="T5" s="23" t="s">
        <v>30</v>
      </c>
    </row>
    <row r="6" spans="1:20" s="75" customFormat="1" ht="281.25" x14ac:dyDescent="0.25">
      <c r="A6" s="83">
        <v>2018</v>
      </c>
      <c r="B6" s="18" t="s">
        <v>1022</v>
      </c>
      <c r="C6" s="27">
        <v>7</v>
      </c>
      <c r="D6" s="28" t="s">
        <v>558</v>
      </c>
      <c r="E6" s="28" t="s">
        <v>559</v>
      </c>
      <c r="F6" s="20" t="s">
        <v>391</v>
      </c>
      <c r="G6" s="28" t="s">
        <v>1214</v>
      </c>
      <c r="H6" s="28" t="s">
        <v>560</v>
      </c>
      <c r="I6" s="18" t="s">
        <v>537</v>
      </c>
      <c r="J6" s="26" t="s">
        <v>561</v>
      </c>
      <c r="K6" s="27">
        <v>1</v>
      </c>
      <c r="L6" s="21">
        <v>44197</v>
      </c>
      <c r="M6" s="21">
        <v>44255</v>
      </c>
      <c r="N6" s="83">
        <v>1</v>
      </c>
      <c r="O6" s="84">
        <f t="shared" ref="O6:O16" si="0">+N6/K6</f>
        <v>1</v>
      </c>
      <c r="P6" s="82">
        <f>+O6</f>
        <v>1</v>
      </c>
      <c r="Q6" s="82" t="s">
        <v>27</v>
      </c>
      <c r="R6" s="85" t="s">
        <v>1491</v>
      </c>
      <c r="S6" s="85" t="s">
        <v>1492</v>
      </c>
      <c r="T6" s="23" t="s">
        <v>30</v>
      </c>
    </row>
    <row r="7" spans="1:20" s="31" customFormat="1" ht="409.5" x14ac:dyDescent="0.25">
      <c r="A7" s="83">
        <v>2018</v>
      </c>
      <c r="B7" s="18" t="s">
        <v>1022</v>
      </c>
      <c r="C7" s="27">
        <v>14</v>
      </c>
      <c r="D7" s="28" t="s">
        <v>582</v>
      </c>
      <c r="E7" s="28" t="s">
        <v>583</v>
      </c>
      <c r="F7" s="20" t="s">
        <v>175</v>
      </c>
      <c r="G7" s="28" t="s">
        <v>584</v>
      </c>
      <c r="H7" s="28" t="s">
        <v>585</v>
      </c>
      <c r="I7" s="18" t="s">
        <v>586</v>
      </c>
      <c r="J7" s="26" t="s">
        <v>587</v>
      </c>
      <c r="K7" s="27">
        <v>2</v>
      </c>
      <c r="L7" s="21">
        <v>43678</v>
      </c>
      <c r="M7" s="21">
        <v>43830</v>
      </c>
      <c r="N7" s="83">
        <v>2</v>
      </c>
      <c r="O7" s="84">
        <f t="shared" si="0"/>
        <v>1</v>
      </c>
      <c r="P7" s="109">
        <f>AVERAGE(O7:O9)</f>
        <v>1</v>
      </c>
      <c r="Q7" s="109" t="s">
        <v>27</v>
      </c>
      <c r="R7" s="85" t="s">
        <v>1343</v>
      </c>
      <c r="S7" s="85" t="s">
        <v>1526</v>
      </c>
      <c r="T7" s="85" t="s">
        <v>30</v>
      </c>
    </row>
    <row r="8" spans="1:20" s="31" customFormat="1" ht="382.5" x14ac:dyDescent="0.25">
      <c r="A8" s="83">
        <v>2018</v>
      </c>
      <c r="B8" s="18" t="s">
        <v>1022</v>
      </c>
      <c r="C8" s="27">
        <v>14</v>
      </c>
      <c r="D8" s="28" t="s">
        <v>582</v>
      </c>
      <c r="E8" s="28" t="s">
        <v>583</v>
      </c>
      <c r="F8" s="20" t="s">
        <v>48</v>
      </c>
      <c r="G8" s="28" t="s">
        <v>584</v>
      </c>
      <c r="H8" s="28" t="s">
        <v>588</v>
      </c>
      <c r="I8" s="18" t="s">
        <v>586</v>
      </c>
      <c r="J8" s="26" t="s">
        <v>589</v>
      </c>
      <c r="K8" s="27">
        <v>2</v>
      </c>
      <c r="L8" s="21">
        <v>43647</v>
      </c>
      <c r="M8" s="21">
        <v>43830</v>
      </c>
      <c r="N8" s="83">
        <v>2</v>
      </c>
      <c r="O8" s="84">
        <f t="shared" si="0"/>
        <v>1</v>
      </c>
      <c r="P8" s="109"/>
      <c r="Q8" s="109"/>
      <c r="R8" s="85" t="s">
        <v>1275</v>
      </c>
      <c r="S8" s="85" t="s">
        <v>1526</v>
      </c>
      <c r="T8" s="85" t="s">
        <v>30</v>
      </c>
    </row>
    <row r="9" spans="1:20" s="31" customFormat="1" ht="409.5" x14ac:dyDescent="0.25">
      <c r="A9" s="83">
        <v>2018</v>
      </c>
      <c r="B9" s="18" t="s">
        <v>1022</v>
      </c>
      <c r="C9" s="27">
        <v>14</v>
      </c>
      <c r="D9" s="28" t="s">
        <v>582</v>
      </c>
      <c r="E9" s="28" t="s">
        <v>583</v>
      </c>
      <c r="F9" s="20" t="s">
        <v>52</v>
      </c>
      <c r="G9" s="28" t="s">
        <v>584</v>
      </c>
      <c r="H9" s="28" t="s">
        <v>590</v>
      </c>
      <c r="I9" s="18" t="s">
        <v>586</v>
      </c>
      <c r="J9" s="26" t="s">
        <v>591</v>
      </c>
      <c r="K9" s="27">
        <v>1</v>
      </c>
      <c r="L9" s="21">
        <v>43678</v>
      </c>
      <c r="M9" s="21">
        <v>43830</v>
      </c>
      <c r="N9" s="83">
        <v>1</v>
      </c>
      <c r="O9" s="84">
        <f t="shared" si="0"/>
        <v>1</v>
      </c>
      <c r="P9" s="109"/>
      <c r="Q9" s="109"/>
      <c r="R9" s="85" t="s">
        <v>1344</v>
      </c>
      <c r="S9" s="85" t="s">
        <v>1526</v>
      </c>
      <c r="T9" s="85" t="s">
        <v>30</v>
      </c>
    </row>
    <row r="10" spans="1:20" s="31" customFormat="1" ht="409.5" x14ac:dyDescent="0.25">
      <c r="A10" s="83">
        <v>2018</v>
      </c>
      <c r="B10" s="18" t="s">
        <v>1022</v>
      </c>
      <c r="C10" s="27">
        <v>28</v>
      </c>
      <c r="D10" s="28" t="s">
        <v>637</v>
      </c>
      <c r="E10" s="28" t="s">
        <v>638</v>
      </c>
      <c r="F10" s="20" t="s">
        <v>639</v>
      </c>
      <c r="G10" s="28" t="s">
        <v>1226</v>
      </c>
      <c r="H10" s="28" t="s">
        <v>640</v>
      </c>
      <c r="I10" s="18" t="s">
        <v>1228</v>
      </c>
      <c r="J10" s="26" t="s">
        <v>641</v>
      </c>
      <c r="K10" s="27">
        <v>1</v>
      </c>
      <c r="L10" s="21" t="s">
        <v>1227</v>
      </c>
      <c r="M10" s="21">
        <v>44227</v>
      </c>
      <c r="N10" s="83">
        <v>1</v>
      </c>
      <c r="O10" s="84">
        <f t="shared" si="0"/>
        <v>1</v>
      </c>
      <c r="P10" s="109">
        <f>AVERAGE(O10:O15)</f>
        <v>1</v>
      </c>
      <c r="Q10" s="122" t="s">
        <v>27</v>
      </c>
      <c r="R10" s="85" t="s">
        <v>1277</v>
      </c>
      <c r="S10" s="85" t="s">
        <v>1496</v>
      </c>
      <c r="T10" s="85" t="s">
        <v>30</v>
      </c>
    </row>
    <row r="11" spans="1:20" s="31" customFormat="1" ht="157.5" x14ac:dyDescent="0.25">
      <c r="A11" s="83">
        <v>2018</v>
      </c>
      <c r="B11" s="18" t="s">
        <v>1022</v>
      </c>
      <c r="C11" s="27">
        <v>28</v>
      </c>
      <c r="D11" s="28" t="s">
        <v>642</v>
      </c>
      <c r="E11" s="28" t="s">
        <v>638</v>
      </c>
      <c r="F11" s="20" t="s">
        <v>643</v>
      </c>
      <c r="G11" s="28" t="s">
        <v>644</v>
      </c>
      <c r="H11" s="28" t="s">
        <v>645</v>
      </c>
      <c r="I11" s="18" t="s">
        <v>537</v>
      </c>
      <c r="J11" s="26" t="s">
        <v>646</v>
      </c>
      <c r="K11" s="27">
        <v>1</v>
      </c>
      <c r="L11" s="21">
        <v>43678</v>
      </c>
      <c r="M11" s="21">
        <v>44012</v>
      </c>
      <c r="N11" s="83">
        <v>1</v>
      </c>
      <c r="O11" s="84">
        <f t="shared" si="0"/>
        <v>1</v>
      </c>
      <c r="P11" s="122"/>
      <c r="Q11" s="122"/>
      <c r="R11" s="85" t="s">
        <v>1497</v>
      </c>
      <c r="S11" s="85" t="s">
        <v>1498</v>
      </c>
      <c r="T11" s="85" t="s">
        <v>30</v>
      </c>
    </row>
    <row r="12" spans="1:20" s="75" customFormat="1" ht="258.75" x14ac:dyDescent="0.25">
      <c r="A12" s="83">
        <v>2018</v>
      </c>
      <c r="B12" s="18" t="s">
        <v>1022</v>
      </c>
      <c r="C12" s="27">
        <v>28</v>
      </c>
      <c r="D12" s="28" t="s">
        <v>642</v>
      </c>
      <c r="E12" s="28" t="s">
        <v>638</v>
      </c>
      <c r="F12" s="20" t="s">
        <v>647</v>
      </c>
      <c r="G12" s="28" t="s">
        <v>648</v>
      </c>
      <c r="H12" s="28" t="s">
        <v>649</v>
      </c>
      <c r="I12" s="18" t="s">
        <v>537</v>
      </c>
      <c r="J12" s="26" t="s">
        <v>633</v>
      </c>
      <c r="K12" s="27">
        <v>1</v>
      </c>
      <c r="L12" s="21">
        <v>43678</v>
      </c>
      <c r="M12" s="21">
        <v>44012</v>
      </c>
      <c r="N12" s="83">
        <v>1</v>
      </c>
      <c r="O12" s="84">
        <f t="shared" si="0"/>
        <v>1</v>
      </c>
      <c r="P12" s="122"/>
      <c r="Q12" s="122"/>
      <c r="R12" s="85" t="s">
        <v>1499</v>
      </c>
      <c r="S12" s="85" t="s">
        <v>1500</v>
      </c>
      <c r="T12" s="85" t="s">
        <v>30</v>
      </c>
    </row>
    <row r="13" spans="1:20" s="75" customFormat="1" ht="382.5" x14ac:dyDescent="0.25">
      <c r="A13" s="83">
        <v>2018</v>
      </c>
      <c r="B13" s="18" t="s">
        <v>1022</v>
      </c>
      <c r="C13" s="27">
        <v>28</v>
      </c>
      <c r="D13" s="28" t="s">
        <v>642</v>
      </c>
      <c r="E13" s="28" t="s">
        <v>638</v>
      </c>
      <c r="F13" s="20" t="s">
        <v>650</v>
      </c>
      <c r="G13" s="28" t="s">
        <v>651</v>
      </c>
      <c r="H13" s="28" t="s">
        <v>652</v>
      </c>
      <c r="I13" s="18" t="s">
        <v>537</v>
      </c>
      <c r="J13" s="26" t="s">
        <v>653</v>
      </c>
      <c r="K13" s="27">
        <v>1</v>
      </c>
      <c r="L13" s="21">
        <v>43678</v>
      </c>
      <c r="M13" s="21">
        <v>44012</v>
      </c>
      <c r="N13" s="83">
        <v>1</v>
      </c>
      <c r="O13" s="84">
        <f t="shared" si="0"/>
        <v>1</v>
      </c>
      <c r="P13" s="122"/>
      <c r="Q13" s="122"/>
      <c r="R13" s="85" t="s">
        <v>1501</v>
      </c>
      <c r="S13" s="85" t="s">
        <v>1502</v>
      </c>
      <c r="T13" s="85" t="s">
        <v>30</v>
      </c>
    </row>
    <row r="14" spans="1:20" s="31" customFormat="1" ht="202.5" x14ac:dyDescent="0.25">
      <c r="A14" s="83">
        <v>2018</v>
      </c>
      <c r="B14" s="18" t="s">
        <v>1022</v>
      </c>
      <c r="C14" s="27">
        <v>28</v>
      </c>
      <c r="D14" s="28" t="s">
        <v>642</v>
      </c>
      <c r="E14" s="28" t="s">
        <v>638</v>
      </c>
      <c r="F14" s="20" t="s">
        <v>654</v>
      </c>
      <c r="G14" s="28" t="s">
        <v>655</v>
      </c>
      <c r="H14" s="28" t="s">
        <v>656</v>
      </c>
      <c r="I14" s="18" t="s">
        <v>537</v>
      </c>
      <c r="J14" s="26" t="s">
        <v>657</v>
      </c>
      <c r="K14" s="27">
        <v>1</v>
      </c>
      <c r="L14" s="21">
        <v>43678</v>
      </c>
      <c r="M14" s="21">
        <v>44012</v>
      </c>
      <c r="N14" s="83">
        <v>1</v>
      </c>
      <c r="O14" s="84">
        <f t="shared" si="0"/>
        <v>1</v>
      </c>
      <c r="P14" s="122"/>
      <c r="Q14" s="122"/>
      <c r="R14" s="85" t="s">
        <v>1503</v>
      </c>
      <c r="S14" s="85" t="s">
        <v>1504</v>
      </c>
      <c r="T14" s="85" t="s">
        <v>30</v>
      </c>
    </row>
    <row r="15" spans="1:20" s="31" customFormat="1" ht="325.5" customHeight="1" x14ac:dyDescent="0.25">
      <c r="A15" s="83">
        <v>2018</v>
      </c>
      <c r="B15" s="18" t="s">
        <v>1022</v>
      </c>
      <c r="C15" s="27">
        <v>28</v>
      </c>
      <c r="D15" s="28" t="s">
        <v>637</v>
      </c>
      <c r="E15" s="28" t="s">
        <v>638</v>
      </c>
      <c r="F15" s="20" t="s">
        <v>658</v>
      </c>
      <c r="G15" s="28" t="s">
        <v>659</v>
      </c>
      <c r="H15" s="28" t="s">
        <v>660</v>
      </c>
      <c r="I15" s="18" t="s">
        <v>537</v>
      </c>
      <c r="J15" s="26" t="s">
        <v>661</v>
      </c>
      <c r="K15" s="27">
        <v>2</v>
      </c>
      <c r="L15" s="21">
        <v>43678</v>
      </c>
      <c r="M15" s="21">
        <v>44012</v>
      </c>
      <c r="N15" s="83">
        <v>2</v>
      </c>
      <c r="O15" s="84">
        <f t="shared" si="0"/>
        <v>1</v>
      </c>
      <c r="P15" s="122"/>
      <c r="Q15" s="122"/>
      <c r="R15" s="85" t="s">
        <v>1278</v>
      </c>
      <c r="S15" s="85" t="s">
        <v>1505</v>
      </c>
      <c r="T15" s="85" t="s">
        <v>30</v>
      </c>
    </row>
    <row r="16" spans="1:20" s="31" customFormat="1" ht="202.5" x14ac:dyDescent="0.25">
      <c r="A16" s="18">
        <v>2019</v>
      </c>
      <c r="B16" s="18" t="s">
        <v>1034</v>
      </c>
      <c r="C16" s="27">
        <v>20</v>
      </c>
      <c r="D16" s="28" t="s">
        <v>1066</v>
      </c>
      <c r="E16" s="28" t="s">
        <v>1067</v>
      </c>
      <c r="F16" s="20" t="s">
        <v>391</v>
      </c>
      <c r="G16" s="85" t="s">
        <v>1123</v>
      </c>
      <c r="H16" s="85" t="s">
        <v>1124</v>
      </c>
      <c r="I16" s="18" t="s">
        <v>327</v>
      </c>
      <c r="J16" s="18" t="s">
        <v>1125</v>
      </c>
      <c r="K16" s="18">
        <v>1</v>
      </c>
      <c r="L16" s="21">
        <v>44044</v>
      </c>
      <c r="M16" s="21">
        <v>44196</v>
      </c>
      <c r="N16" s="83">
        <v>1</v>
      </c>
      <c r="O16" s="84">
        <f t="shared" si="0"/>
        <v>1</v>
      </c>
      <c r="P16" s="82">
        <f>+O16</f>
        <v>1</v>
      </c>
      <c r="Q16" s="82" t="s">
        <v>27</v>
      </c>
      <c r="R16" s="85" t="s">
        <v>1262</v>
      </c>
      <c r="S16" s="85" t="s">
        <v>1519</v>
      </c>
      <c r="T16" s="85" t="s">
        <v>30</v>
      </c>
    </row>
  </sheetData>
  <autoFilter ref="A2:T16"/>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formula1>1</formula1>
      <formula2>1000</formula2>
    </dataValidation>
    <dataValidation type="date" showInputMessage="1" showErrorMessage="1" prompt="Ingrese dato de fecha DD/MM/AAAA_x000a_" sqref="L6:M6">
      <formula1>36161</formula1>
      <formula2>44561</formula2>
    </dataValidation>
    <dataValidation type="textLength" allowBlank="1" showInputMessage="1" showErrorMessage="1" prompt="Cualquier contenido, máximo 390 caracteres_x000a_" sqref="G6:H6 J6">
      <formula1>1</formula1>
      <formula2>300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
  <sheetViews>
    <sheetView workbookViewId="0">
      <selection activeCell="A7" sqref="A7"/>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147" t="s">
        <v>1528</v>
      </c>
      <c r="B1" s="147"/>
      <c r="C1" s="147"/>
      <c r="D1" s="147"/>
      <c r="E1" s="147"/>
      <c r="F1" s="147"/>
      <c r="G1" s="147"/>
      <c r="H1" s="49"/>
      <c r="I1" s="1"/>
      <c r="J1" s="1"/>
      <c r="K1" s="1"/>
      <c r="L1" s="1"/>
      <c r="M1" s="1"/>
      <c r="N1" s="1"/>
      <c r="O1" s="1"/>
      <c r="P1" s="1"/>
      <c r="Q1" s="1"/>
      <c r="R1" s="1"/>
      <c r="S1" s="1"/>
      <c r="T1" s="1"/>
    </row>
    <row r="2" spans="1:16382"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16382" ht="101.25" x14ac:dyDescent="0.25">
      <c r="A3" s="3">
        <v>2018</v>
      </c>
      <c r="B3" s="5" t="s">
        <v>1022</v>
      </c>
      <c r="C3" s="3">
        <v>4</v>
      </c>
      <c r="D3" s="55" t="s">
        <v>546</v>
      </c>
      <c r="E3" s="55" t="s">
        <v>547</v>
      </c>
      <c r="F3" s="7" t="s">
        <v>59</v>
      </c>
      <c r="G3" s="55" t="s">
        <v>548</v>
      </c>
      <c r="H3" s="55" t="s">
        <v>549</v>
      </c>
      <c r="I3" s="5" t="s">
        <v>537</v>
      </c>
      <c r="J3" s="10" t="s">
        <v>538</v>
      </c>
      <c r="K3" s="10">
        <v>1</v>
      </c>
      <c r="L3" s="12">
        <v>43654</v>
      </c>
      <c r="M3" s="12">
        <v>43769</v>
      </c>
      <c r="N3" s="3">
        <v>1</v>
      </c>
      <c r="O3" s="72">
        <v>1</v>
      </c>
      <c r="P3" s="149">
        <v>1</v>
      </c>
      <c r="Q3" s="116" t="s">
        <v>27</v>
      </c>
      <c r="R3" s="148" t="s">
        <v>1345</v>
      </c>
      <c r="S3" s="148" t="s">
        <v>1146</v>
      </c>
      <c r="T3" s="23" t="s">
        <v>30</v>
      </c>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c r="URI3" s="54"/>
      <c r="URJ3" s="54"/>
      <c r="URK3" s="54"/>
      <c r="URL3" s="54"/>
      <c r="URM3" s="54"/>
      <c r="URN3" s="54"/>
      <c r="URO3" s="54"/>
      <c r="URP3" s="54"/>
      <c r="URQ3" s="54"/>
      <c r="URR3" s="54"/>
      <c r="URS3" s="54"/>
      <c r="URT3" s="54"/>
      <c r="URU3" s="54"/>
      <c r="URV3" s="54"/>
      <c r="URW3" s="54"/>
      <c r="URX3" s="54"/>
      <c r="URY3" s="54"/>
      <c r="URZ3" s="54"/>
      <c r="USA3" s="54"/>
      <c r="USB3" s="54"/>
      <c r="USC3" s="54"/>
      <c r="USD3" s="54"/>
      <c r="USE3" s="54"/>
      <c r="USF3" s="54"/>
      <c r="USG3" s="54"/>
      <c r="USH3" s="54"/>
      <c r="USI3" s="54"/>
      <c r="USJ3" s="54"/>
      <c r="USK3" s="54"/>
      <c r="USL3" s="54"/>
      <c r="USM3" s="54"/>
      <c r="USN3" s="54"/>
      <c r="USO3" s="54"/>
      <c r="USP3" s="54"/>
      <c r="USQ3" s="54"/>
      <c r="USR3" s="54"/>
      <c r="USS3" s="54"/>
      <c r="UST3" s="54"/>
      <c r="USU3" s="54"/>
      <c r="USV3" s="54"/>
      <c r="USW3" s="54"/>
      <c r="USX3" s="54"/>
      <c r="USY3" s="54"/>
      <c r="USZ3" s="54"/>
      <c r="UTA3" s="54"/>
      <c r="UTB3" s="54"/>
      <c r="UTC3" s="54"/>
      <c r="UTD3" s="54"/>
      <c r="UTE3" s="54"/>
      <c r="UTF3" s="54"/>
      <c r="UTG3" s="54"/>
      <c r="UTH3" s="54"/>
      <c r="UTI3" s="54"/>
      <c r="UTJ3" s="54"/>
      <c r="UTK3" s="54"/>
      <c r="UTL3" s="54"/>
      <c r="UTM3" s="54"/>
      <c r="UTN3" s="54"/>
      <c r="UTO3" s="54"/>
      <c r="UTP3" s="54"/>
      <c r="UTQ3" s="54"/>
      <c r="UTR3" s="54"/>
      <c r="UTS3" s="54"/>
      <c r="UTT3" s="54"/>
      <c r="UTU3" s="54"/>
      <c r="UTV3" s="54"/>
      <c r="UTW3" s="54"/>
      <c r="UTX3" s="54"/>
      <c r="UTY3" s="54"/>
      <c r="UTZ3" s="54"/>
      <c r="UUA3" s="54"/>
      <c r="UUB3" s="54"/>
      <c r="UUC3" s="54"/>
      <c r="UUD3" s="54"/>
      <c r="UUE3" s="54"/>
      <c r="UUF3" s="54"/>
      <c r="UUG3" s="54"/>
      <c r="UUH3" s="54"/>
      <c r="UUI3" s="54"/>
      <c r="UUJ3" s="54"/>
      <c r="UUK3" s="54"/>
      <c r="UUL3" s="54"/>
      <c r="UUM3" s="54"/>
      <c r="UUN3" s="54"/>
      <c r="UUO3" s="54"/>
      <c r="UUP3" s="54"/>
      <c r="UUQ3" s="54"/>
      <c r="UUR3" s="54"/>
      <c r="UUS3" s="54"/>
      <c r="UUT3" s="54"/>
      <c r="UUU3" s="54"/>
      <c r="UUV3" s="54"/>
      <c r="UUW3" s="54"/>
      <c r="UUX3" s="54"/>
      <c r="UUY3" s="54"/>
      <c r="UUZ3" s="54"/>
      <c r="UVA3" s="54"/>
      <c r="UVB3" s="54"/>
      <c r="UVC3" s="54"/>
      <c r="UVD3" s="54"/>
      <c r="UVE3" s="54"/>
      <c r="UVF3" s="54"/>
      <c r="UVG3" s="54"/>
      <c r="UVH3" s="54"/>
      <c r="UVI3" s="54"/>
      <c r="UVJ3" s="54"/>
      <c r="UVK3" s="54"/>
      <c r="UVL3" s="54"/>
      <c r="UVM3" s="54"/>
      <c r="UVN3" s="54"/>
      <c r="UVO3" s="54"/>
      <c r="UVP3" s="54"/>
      <c r="UVQ3" s="54"/>
      <c r="UVR3" s="54"/>
      <c r="UVS3" s="54"/>
      <c r="UVT3" s="54"/>
      <c r="UVU3" s="54"/>
      <c r="UVV3" s="54"/>
      <c r="UVW3" s="54"/>
      <c r="UVX3" s="54"/>
      <c r="UVY3" s="54"/>
      <c r="UVZ3" s="54"/>
      <c r="UWA3" s="54"/>
      <c r="UWB3" s="54"/>
      <c r="UWC3" s="54"/>
      <c r="UWD3" s="54"/>
      <c r="UWE3" s="54"/>
      <c r="UWF3" s="54"/>
      <c r="UWG3" s="54"/>
      <c r="UWH3" s="54"/>
      <c r="UWI3" s="54"/>
      <c r="UWJ3" s="54"/>
      <c r="UWK3" s="54"/>
      <c r="UWL3" s="54"/>
      <c r="UWM3" s="54"/>
      <c r="UWN3" s="54"/>
      <c r="UWO3" s="54"/>
      <c r="UWP3" s="54"/>
      <c r="UWQ3" s="54"/>
      <c r="UWR3" s="54"/>
      <c r="UWS3" s="54"/>
      <c r="UWT3" s="54"/>
      <c r="UWU3" s="54"/>
      <c r="UWV3" s="54"/>
      <c r="UWW3" s="54"/>
      <c r="UWX3" s="54"/>
      <c r="UWY3" s="54"/>
      <c r="UWZ3" s="54"/>
      <c r="UXA3" s="54"/>
      <c r="UXB3" s="54"/>
      <c r="UXC3" s="54"/>
      <c r="UXD3" s="54"/>
      <c r="UXE3" s="54"/>
      <c r="UXF3" s="54"/>
      <c r="UXG3" s="54"/>
      <c r="UXH3" s="54"/>
      <c r="UXI3" s="54"/>
      <c r="UXJ3" s="54"/>
      <c r="UXK3" s="54"/>
      <c r="UXL3" s="54"/>
      <c r="UXM3" s="54"/>
      <c r="UXN3" s="54"/>
      <c r="UXO3" s="54"/>
      <c r="UXP3" s="54"/>
      <c r="UXQ3" s="54"/>
      <c r="UXR3" s="54"/>
      <c r="UXS3" s="54"/>
      <c r="UXT3" s="54"/>
      <c r="UXU3" s="54"/>
      <c r="UXV3" s="54"/>
      <c r="UXW3" s="54"/>
      <c r="UXX3" s="54"/>
      <c r="UXY3" s="54"/>
      <c r="UXZ3" s="54"/>
      <c r="UYA3" s="54"/>
      <c r="UYB3" s="54"/>
      <c r="UYC3" s="54"/>
      <c r="UYD3" s="54"/>
      <c r="UYE3" s="54"/>
      <c r="UYF3" s="54"/>
      <c r="UYG3" s="54"/>
      <c r="UYH3" s="54"/>
      <c r="UYI3" s="54"/>
      <c r="UYJ3" s="54"/>
      <c r="UYK3" s="54"/>
      <c r="UYL3" s="54"/>
      <c r="UYM3" s="54"/>
      <c r="UYN3" s="54"/>
      <c r="UYO3" s="54"/>
      <c r="UYP3" s="54"/>
      <c r="UYQ3" s="54"/>
      <c r="UYR3" s="54"/>
      <c r="UYS3" s="54"/>
      <c r="UYT3" s="54"/>
      <c r="UYU3" s="54"/>
      <c r="UYV3" s="54"/>
      <c r="UYW3" s="54"/>
      <c r="UYX3" s="54"/>
      <c r="UYY3" s="54"/>
      <c r="UYZ3" s="54"/>
      <c r="UZA3" s="54"/>
      <c r="UZB3" s="54"/>
      <c r="UZC3" s="54"/>
      <c r="UZD3" s="54"/>
      <c r="UZE3" s="54"/>
      <c r="UZF3" s="54"/>
      <c r="UZG3" s="54"/>
      <c r="UZH3" s="54"/>
      <c r="UZI3" s="54"/>
      <c r="UZJ3" s="54"/>
      <c r="UZK3" s="54"/>
      <c r="UZL3" s="54"/>
      <c r="UZM3" s="54"/>
      <c r="UZN3" s="54"/>
      <c r="UZO3" s="54"/>
      <c r="UZP3" s="54"/>
      <c r="UZQ3" s="54"/>
      <c r="UZR3" s="54"/>
      <c r="UZS3" s="54"/>
      <c r="UZT3" s="54"/>
      <c r="UZU3" s="54"/>
      <c r="UZV3" s="54"/>
      <c r="UZW3" s="54"/>
      <c r="UZX3" s="54"/>
      <c r="UZY3" s="54"/>
      <c r="UZZ3" s="54"/>
      <c r="VAA3" s="54"/>
      <c r="VAB3" s="54"/>
      <c r="VAC3" s="54"/>
      <c r="VAD3" s="54"/>
      <c r="VAE3" s="54"/>
      <c r="VAF3" s="54"/>
      <c r="VAG3" s="54"/>
      <c r="VAH3" s="54"/>
      <c r="VAI3" s="54"/>
      <c r="VAJ3" s="54"/>
      <c r="VAK3" s="54"/>
      <c r="VAL3" s="54"/>
      <c r="VAM3" s="54"/>
      <c r="VAN3" s="54"/>
      <c r="VAO3" s="54"/>
      <c r="VAP3" s="54"/>
      <c r="VAQ3" s="54"/>
      <c r="VAR3" s="54"/>
      <c r="VAS3" s="54"/>
      <c r="VAT3" s="54"/>
      <c r="VAU3" s="54"/>
      <c r="VAV3" s="54"/>
      <c r="VAW3" s="54"/>
      <c r="VAX3" s="54"/>
      <c r="VAY3" s="54"/>
      <c r="VAZ3" s="54"/>
      <c r="VBA3" s="54"/>
      <c r="VBB3" s="54"/>
      <c r="VBC3" s="54"/>
      <c r="VBD3" s="54"/>
      <c r="VBE3" s="54"/>
      <c r="VBF3" s="54"/>
      <c r="VBG3" s="54"/>
      <c r="VBH3" s="54"/>
      <c r="VBI3" s="54"/>
      <c r="VBJ3" s="54"/>
      <c r="VBK3" s="54"/>
      <c r="VBL3" s="54"/>
      <c r="VBM3" s="54"/>
      <c r="VBN3" s="54"/>
      <c r="VBO3" s="54"/>
      <c r="VBP3" s="54"/>
      <c r="VBQ3" s="54"/>
      <c r="VBR3" s="54"/>
      <c r="VBS3" s="54"/>
      <c r="VBT3" s="54"/>
      <c r="VBU3" s="54"/>
      <c r="VBV3" s="54"/>
      <c r="VBW3" s="54"/>
      <c r="VBX3" s="54"/>
      <c r="VBY3" s="54"/>
      <c r="VBZ3" s="54"/>
      <c r="VCA3" s="54"/>
      <c r="VCB3" s="54"/>
      <c r="VCC3" s="54"/>
      <c r="VCD3" s="54"/>
      <c r="VCE3" s="54"/>
      <c r="VCF3" s="54"/>
      <c r="VCG3" s="54"/>
      <c r="VCH3" s="54"/>
      <c r="VCI3" s="54"/>
      <c r="VCJ3" s="54"/>
      <c r="VCK3" s="54"/>
      <c r="VCL3" s="54"/>
      <c r="VCM3" s="54"/>
      <c r="VCN3" s="54"/>
      <c r="VCO3" s="54"/>
      <c r="VCP3" s="54"/>
      <c r="VCQ3" s="54"/>
      <c r="VCR3" s="54"/>
      <c r="VCS3" s="54"/>
      <c r="VCT3" s="54"/>
      <c r="VCU3" s="54"/>
      <c r="VCV3" s="54"/>
      <c r="VCW3" s="54"/>
      <c r="VCX3" s="54"/>
      <c r="VCY3" s="54"/>
      <c r="VCZ3" s="54"/>
      <c r="VDA3" s="54"/>
      <c r="VDB3" s="54"/>
      <c r="VDC3" s="54"/>
      <c r="VDD3" s="54"/>
      <c r="VDE3" s="54"/>
      <c r="VDF3" s="54"/>
      <c r="VDG3" s="54"/>
      <c r="VDH3" s="54"/>
      <c r="VDI3" s="54"/>
      <c r="VDJ3" s="54"/>
      <c r="VDK3" s="54"/>
      <c r="VDL3" s="54"/>
      <c r="VDM3" s="54"/>
      <c r="VDN3" s="54"/>
      <c r="VDO3" s="54"/>
      <c r="VDP3" s="54"/>
      <c r="VDQ3" s="54"/>
      <c r="VDR3" s="54"/>
      <c r="VDS3" s="54"/>
      <c r="VDT3" s="54"/>
      <c r="VDU3" s="54"/>
      <c r="VDV3" s="54"/>
      <c r="VDW3" s="54"/>
      <c r="VDX3" s="54"/>
      <c r="VDY3" s="54"/>
      <c r="VDZ3" s="54"/>
      <c r="VEA3" s="54"/>
      <c r="VEB3" s="54"/>
      <c r="VEC3" s="54"/>
      <c r="VED3" s="54"/>
      <c r="VEE3" s="54"/>
      <c r="VEF3" s="54"/>
      <c r="VEG3" s="54"/>
      <c r="VEH3" s="54"/>
      <c r="VEI3" s="54"/>
      <c r="VEJ3" s="54"/>
      <c r="VEK3" s="54"/>
      <c r="VEL3" s="54"/>
      <c r="VEM3" s="54"/>
      <c r="VEN3" s="54"/>
      <c r="VEO3" s="54"/>
      <c r="VEP3" s="54"/>
      <c r="VEQ3" s="54"/>
      <c r="VER3" s="54"/>
      <c r="VES3" s="54"/>
      <c r="VET3" s="54"/>
      <c r="VEU3" s="54"/>
      <c r="VEV3" s="54"/>
      <c r="VEW3" s="54"/>
      <c r="VEX3" s="54"/>
      <c r="VEY3" s="54"/>
      <c r="VEZ3" s="54"/>
      <c r="VFA3" s="54"/>
      <c r="VFB3" s="54"/>
      <c r="VFC3" s="54"/>
      <c r="VFD3" s="54"/>
      <c r="VFE3" s="54"/>
      <c r="VFF3" s="54"/>
      <c r="VFG3" s="54"/>
      <c r="VFH3" s="54"/>
      <c r="VFI3" s="54"/>
      <c r="VFJ3" s="54"/>
      <c r="VFK3" s="54"/>
      <c r="VFL3" s="54"/>
      <c r="VFM3" s="54"/>
      <c r="VFN3" s="54"/>
      <c r="VFO3" s="54"/>
      <c r="VFP3" s="54"/>
      <c r="VFQ3" s="54"/>
      <c r="VFR3" s="54"/>
      <c r="VFS3" s="54"/>
      <c r="VFT3" s="54"/>
      <c r="VFU3" s="54"/>
      <c r="VFV3" s="54"/>
      <c r="VFW3" s="54"/>
      <c r="VFX3" s="54"/>
      <c r="VFY3" s="54"/>
      <c r="VFZ3" s="54"/>
      <c r="VGA3" s="54"/>
      <c r="VGB3" s="54"/>
      <c r="VGC3" s="54"/>
      <c r="VGD3" s="54"/>
      <c r="VGE3" s="54"/>
      <c r="VGF3" s="54"/>
      <c r="VGG3" s="54"/>
      <c r="VGH3" s="54"/>
      <c r="VGI3" s="54"/>
      <c r="VGJ3" s="54"/>
      <c r="VGK3" s="54"/>
      <c r="VGL3" s="54"/>
      <c r="VGM3" s="54"/>
      <c r="VGN3" s="54"/>
      <c r="VGO3" s="54"/>
      <c r="VGP3" s="54"/>
      <c r="VGQ3" s="54"/>
      <c r="VGR3" s="54"/>
      <c r="VGS3" s="54"/>
      <c r="VGT3" s="54"/>
      <c r="VGU3" s="54"/>
      <c r="VGV3" s="54"/>
      <c r="VGW3" s="54"/>
      <c r="VGX3" s="54"/>
      <c r="VGY3" s="54"/>
      <c r="VGZ3" s="54"/>
      <c r="VHA3" s="54"/>
      <c r="VHB3" s="54"/>
      <c r="VHC3" s="54"/>
      <c r="VHD3" s="54"/>
      <c r="VHE3" s="54"/>
      <c r="VHF3" s="54"/>
      <c r="VHG3" s="54"/>
      <c r="VHH3" s="54"/>
      <c r="VHI3" s="54"/>
      <c r="VHJ3" s="54"/>
      <c r="VHK3" s="54"/>
      <c r="VHL3" s="54"/>
      <c r="VHM3" s="54"/>
      <c r="VHN3" s="54"/>
      <c r="VHO3" s="54"/>
      <c r="VHP3" s="54"/>
      <c r="VHQ3" s="54"/>
      <c r="VHR3" s="54"/>
      <c r="VHS3" s="54"/>
      <c r="VHT3" s="54"/>
      <c r="VHU3" s="54"/>
      <c r="VHV3" s="54"/>
      <c r="VHW3" s="54"/>
      <c r="VHX3" s="54"/>
      <c r="VHY3" s="54"/>
      <c r="VHZ3" s="54"/>
      <c r="VIA3" s="54"/>
      <c r="VIB3" s="54"/>
      <c r="VIC3" s="54"/>
      <c r="VID3" s="54"/>
      <c r="VIE3" s="54"/>
      <c r="VIF3" s="54"/>
      <c r="VIG3" s="54"/>
      <c r="VIH3" s="54"/>
      <c r="VII3" s="54"/>
      <c r="VIJ3" s="54"/>
      <c r="VIK3" s="54"/>
      <c r="VIL3" s="54"/>
      <c r="VIM3" s="54"/>
      <c r="VIN3" s="54"/>
      <c r="VIO3" s="54"/>
      <c r="VIP3" s="54"/>
      <c r="VIQ3" s="54"/>
      <c r="VIR3" s="54"/>
      <c r="VIS3" s="54"/>
      <c r="VIT3" s="54"/>
      <c r="VIU3" s="54"/>
      <c r="VIV3" s="54"/>
      <c r="VIW3" s="54"/>
      <c r="VIX3" s="54"/>
      <c r="VIY3" s="54"/>
      <c r="VIZ3" s="54"/>
      <c r="VJA3" s="54"/>
      <c r="VJB3" s="54"/>
      <c r="VJC3" s="54"/>
      <c r="VJD3" s="54"/>
      <c r="VJE3" s="54"/>
      <c r="VJF3" s="54"/>
      <c r="VJG3" s="54"/>
      <c r="VJH3" s="54"/>
      <c r="VJI3" s="54"/>
      <c r="VJJ3" s="54"/>
      <c r="VJK3" s="54"/>
      <c r="VJL3" s="54"/>
      <c r="VJM3" s="54"/>
      <c r="VJN3" s="54"/>
      <c r="VJO3" s="54"/>
      <c r="VJP3" s="54"/>
      <c r="VJQ3" s="54"/>
      <c r="VJR3" s="54"/>
      <c r="VJS3" s="54"/>
      <c r="VJT3" s="54"/>
      <c r="VJU3" s="54"/>
      <c r="VJV3" s="54"/>
      <c r="VJW3" s="54"/>
      <c r="VJX3" s="54"/>
      <c r="VJY3" s="54"/>
      <c r="VJZ3" s="54"/>
      <c r="VKA3" s="54"/>
      <c r="VKB3" s="54"/>
      <c r="VKC3" s="54"/>
      <c r="VKD3" s="54"/>
      <c r="VKE3" s="54"/>
      <c r="VKF3" s="54"/>
      <c r="VKG3" s="54"/>
      <c r="VKH3" s="54"/>
      <c r="VKI3" s="54"/>
      <c r="VKJ3" s="54"/>
      <c r="VKK3" s="54"/>
      <c r="VKL3" s="54"/>
      <c r="VKM3" s="54"/>
      <c r="VKN3" s="54"/>
      <c r="VKO3" s="54"/>
      <c r="VKP3" s="54"/>
      <c r="VKQ3" s="54"/>
      <c r="VKR3" s="54"/>
      <c r="VKS3" s="54"/>
      <c r="VKT3" s="54"/>
      <c r="VKU3" s="54"/>
      <c r="VKV3" s="54"/>
      <c r="VKW3" s="54"/>
      <c r="VKX3" s="54"/>
      <c r="VKY3" s="54"/>
      <c r="VKZ3" s="54"/>
      <c r="VLA3" s="54"/>
      <c r="VLB3" s="54"/>
      <c r="VLC3" s="54"/>
      <c r="VLD3" s="54"/>
      <c r="VLE3" s="54"/>
      <c r="VLF3" s="54"/>
      <c r="VLG3" s="54"/>
      <c r="VLH3" s="54"/>
      <c r="VLI3" s="54"/>
      <c r="VLJ3" s="54"/>
      <c r="VLK3" s="54"/>
      <c r="VLL3" s="54"/>
      <c r="VLM3" s="54"/>
      <c r="VLN3" s="54"/>
      <c r="VLO3" s="54"/>
      <c r="VLP3" s="54"/>
      <c r="VLQ3" s="54"/>
      <c r="VLR3" s="54"/>
      <c r="VLS3" s="54"/>
      <c r="VLT3" s="54"/>
      <c r="VLU3" s="54"/>
      <c r="VLV3" s="54"/>
      <c r="VLW3" s="54"/>
      <c r="VLX3" s="54"/>
      <c r="VLY3" s="54"/>
      <c r="VLZ3" s="54"/>
      <c r="VMA3" s="54"/>
      <c r="VMB3" s="54"/>
      <c r="VMC3" s="54"/>
      <c r="VMD3" s="54"/>
      <c r="VME3" s="54"/>
      <c r="VMF3" s="54"/>
      <c r="VMG3" s="54"/>
      <c r="VMH3" s="54"/>
      <c r="VMI3" s="54"/>
      <c r="VMJ3" s="54"/>
      <c r="VMK3" s="54"/>
      <c r="VML3" s="54"/>
      <c r="VMM3" s="54"/>
      <c r="VMN3" s="54"/>
      <c r="VMO3" s="54"/>
      <c r="VMP3" s="54"/>
      <c r="VMQ3" s="54"/>
      <c r="VMR3" s="54"/>
      <c r="VMS3" s="54"/>
      <c r="VMT3" s="54"/>
      <c r="VMU3" s="54"/>
      <c r="VMV3" s="54"/>
      <c r="VMW3" s="54"/>
      <c r="VMX3" s="54"/>
      <c r="VMY3" s="54"/>
      <c r="VMZ3" s="54"/>
      <c r="VNA3" s="54"/>
      <c r="VNB3" s="54"/>
      <c r="VNC3" s="54"/>
      <c r="VND3" s="54"/>
      <c r="VNE3" s="54"/>
      <c r="VNF3" s="54"/>
      <c r="VNG3" s="54"/>
      <c r="VNH3" s="54"/>
      <c r="VNI3" s="54"/>
      <c r="VNJ3" s="54"/>
      <c r="VNK3" s="54"/>
      <c r="VNL3" s="54"/>
      <c r="VNM3" s="54"/>
      <c r="VNN3" s="54"/>
      <c r="VNO3" s="54"/>
      <c r="VNP3" s="54"/>
      <c r="VNQ3" s="54"/>
      <c r="VNR3" s="54"/>
      <c r="VNS3" s="54"/>
      <c r="VNT3" s="54"/>
      <c r="VNU3" s="54"/>
      <c r="VNV3" s="54"/>
      <c r="VNW3" s="54"/>
      <c r="VNX3" s="54"/>
      <c r="VNY3" s="54"/>
      <c r="VNZ3" s="54"/>
      <c r="VOA3" s="54"/>
      <c r="VOB3" s="54"/>
      <c r="VOC3" s="54"/>
      <c r="VOD3" s="54"/>
      <c r="VOE3" s="54"/>
      <c r="VOF3" s="54"/>
      <c r="VOG3" s="54"/>
      <c r="VOH3" s="54"/>
      <c r="VOI3" s="54"/>
      <c r="VOJ3" s="54"/>
      <c r="VOK3" s="54"/>
      <c r="VOL3" s="54"/>
      <c r="VOM3" s="54"/>
      <c r="VON3" s="54"/>
      <c r="VOO3" s="54"/>
      <c r="VOP3" s="54"/>
      <c r="VOQ3" s="54"/>
      <c r="VOR3" s="54"/>
      <c r="VOS3" s="54"/>
      <c r="VOT3" s="54"/>
      <c r="VOU3" s="54"/>
      <c r="VOV3" s="54"/>
      <c r="VOW3" s="54"/>
      <c r="VOX3" s="54"/>
      <c r="VOY3" s="54"/>
      <c r="VOZ3" s="54"/>
      <c r="VPA3" s="54"/>
      <c r="VPB3" s="54"/>
      <c r="VPC3" s="54"/>
      <c r="VPD3" s="54"/>
      <c r="VPE3" s="54"/>
      <c r="VPF3" s="54"/>
      <c r="VPG3" s="54"/>
      <c r="VPH3" s="54"/>
      <c r="VPI3" s="54"/>
      <c r="VPJ3" s="54"/>
      <c r="VPK3" s="54"/>
      <c r="VPL3" s="54"/>
      <c r="VPM3" s="54"/>
      <c r="VPN3" s="54"/>
      <c r="VPO3" s="54"/>
      <c r="VPP3" s="54"/>
      <c r="VPQ3" s="54"/>
      <c r="VPR3" s="54"/>
      <c r="VPS3" s="54"/>
      <c r="VPT3" s="54"/>
      <c r="VPU3" s="54"/>
      <c r="VPV3" s="54"/>
      <c r="VPW3" s="54"/>
      <c r="VPX3" s="54"/>
      <c r="VPY3" s="54"/>
      <c r="VPZ3" s="54"/>
      <c r="VQA3" s="54"/>
      <c r="VQB3" s="54"/>
      <c r="VQC3" s="54"/>
      <c r="VQD3" s="54"/>
      <c r="VQE3" s="54"/>
      <c r="VQF3" s="54"/>
      <c r="VQG3" s="54"/>
      <c r="VQH3" s="54"/>
      <c r="VQI3" s="54"/>
      <c r="VQJ3" s="54"/>
      <c r="VQK3" s="54"/>
      <c r="VQL3" s="54"/>
      <c r="VQM3" s="54"/>
      <c r="VQN3" s="54"/>
      <c r="VQO3" s="54"/>
      <c r="VQP3" s="54"/>
      <c r="VQQ3" s="54"/>
      <c r="VQR3" s="54"/>
      <c r="VQS3" s="54"/>
      <c r="VQT3" s="54"/>
      <c r="VQU3" s="54"/>
      <c r="VQV3" s="54"/>
      <c r="VQW3" s="54"/>
      <c r="VQX3" s="54"/>
      <c r="VQY3" s="54"/>
      <c r="VQZ3" s="54"/>
      <c r="VRA3" s="54"/>
      <c r="VRB3" s="54"/>
      <c r="VRC3" s="54"/>
      <c r="VRD3" s="54"/>
      <c r="VRE3" s="54"/>
      <c r="VRF3" s="54"/>
      <c r="VRG3" s="54"/>
      <c r="VRH3" s="54"/>
      <c r="VRI3" s="54"/>
      <c r="VRJ3" s="54"/>
      <c r="VRK3" s="54"/>
      <c r="VRL3" s="54"/>
      <c r="VRM3" s="54"/>
      <c r="VRN3" s="54"/>
      <c r="VRO3" s="54"/>
      <c r="VRP3" s="54"/>
      <c r="VRQ3" s="54"/>
      <c r="VRR3" s="54"/>
      <c r="VRS3" s="54"/>
      <c r="VRT3" s="54"/>
      <c r="VRU3" s="54"/>
      <c r="VRV3" s="54"/>
      <c r="VRW3" s="54"/>
      <c r="VRX3" s="54"/>
      <c r="VRY3" s="54"/>
      <c r="VRZ3" s="54"/>
      <c r="VSA3" s="54"/>
      <c r="VSB3" s="54"/>
      <c r="VSC3" s="54"/>
      <c r="VSD3" s="54"/>
      <c r="VSE3" s="54"/>
      <c r="VSF3" s="54"/>
      <c r="VSG3" s="54"/>
      <c r="VSH3" s="54"/>
      <c r="VSI3" s="54"/>
      <c r="VSJ3" s="54"/>
      <c r="VSK3" s="54"/>
      <c r="VSL3" s="54"/>
      <c r="VSM3" s="54"/>
      <c r="VSN3" s="54"/>
      <c r="VSO3" s="54"/>
      <c r="VSP3" s="54"/>
      <c r="VSQ3" s="54"/>
      <c r="VSR3" s="54"/>
      <c r="VSS3" s="54"/>
      <c r="VST3" s="54"/>
      <c r="VSU3" s="54"/>
      <c r="VSV3" s="54"/>
      <c r="VSW3" s="54"/>
      <c r="VSX3" s="54"/>
      <c r="VSY3" s="54"/>
      <c r="VSZ3" s="54"/>
      <c r="VTA3" s="54"/>
      <c r="VTB3" s="54"/>
      <c r="VTC3" s="54"/>
      <c r="VTD3" s="54"/>
      <c r="VTE3" s="54"/>
      <c r="VTF3" s="54"/>
      <c r="VTG3" s="54"/>
      <c r="VTH3" s="54"/>
      <c r="VTI3" s="54"/>
      <c r="VTJ3" s="54"/>
      <c r="VTK3" s="54"/>
      <c r="VTL3" s="54"/>
      <c r="VTM3" s="54"/>
      <c r="VTN3" s="54"/>
      <c r="VTO3" s="54"/>
      <c r="VTP3" s="54"/>
      <c r="VTQ3" s="54"/>
      <c r="VTR3" s="54"/>
      <c r="VTS3" s="54"/>
      <c r="VTT3" s="54"/>
      <c r="VTU3" s="54"/>
      <c r="VTV3" s="54"/>
      <c r="VTW3" s="54"/>
      <c r="VTX3" s="54"/>
      <c r="VTY3" s="54"/>
      <c r="VTZ3" s="54"/>
      <c r="VUA3" s="54"/>
      <c r="VUB3" s="54"/>
      <c r="VUC3" s="54"/>
      <c r="VUD3" s="54"/>
      <c r="VUE3" s="54"/>
      <c r="VUF3" s="54"/>
      <c r="VUG3" s="54"/>
      <c r="VUH3" s="54"/>
      <c r="VUI3" s="54"/>
      <c r="VUJ3" s="54"/>
      <c r="VUK3" s="54"/>
      <c r="VUL3" s="54"/>
      <c r="VUM3" s="54"/>
      <c r="VUN3" s="54"/>
      <c r="VUO3" s="54"/>
      <c r="VUP3" s="54"/>
      <c r="VUQ3" s="54"/>
      <c r="VUR3" s="54"/>
      <c r="VUS3" s="54"/>
      <c r="VUT3" s="54"/>
      <c r="VUU3" s="54"/>
      <c r="VUV3" s="54"/>
      <c r="VUW3" s="54"/>
      <c r="VUX3" s="54"/>
      <c r="VUY3" s="54"/>
      <c r="VUZ3" s="54"/>
      <c r="VVA3" s="54"/>
      <c r="VVB3" s="54"/>
      <c r="VVC3" s="54"/>
      <c r="VVD3" s="54"/>
      <c r="VVE3" s="54"/>
      <c r="VVF3" s="54"/>
      <c r="VVG3" s="54"/>
      <c r="VVH3" s="54"/>
      <c r="VVI3" s="54"/>
      <c r="VVJ3" s="54"/>
      <c r="VVK3" s="54"/>
      <c r="VVL3" s="54"/>
      <c r="VVM3" s="54"/>
      <c r="VVN3" s="54"/>
      <c r="VVO3" s="54"/>
      <c r="VVP3" s="54"/>
      <c r="VVQ3" s="54"/>
      <c r="VVR3" s="54"/>
      <c r="VVS3" s="54"/>
      <c r="VVT3" s="54"/>
      <c r="VVU3" s="54"/>
      <c r="VVV3" s="54"/>
      <c r="VVW3" s="54"/>
      <c r="VVX3" s="54"/>
      <c r="VVY3" s="54"/>
      <c r="VVZ3" s="54"/>
      <c r="VWA3" s="54"/>
      <c r="VWB3" s="54"/>
      <c r="VWC3" s="54"/>
      <c r="VWD3" s="54"/>
      <c r="VWE3" s="54"/>
      <c r="VWF3" s="54"/>
      <c r="VWG3" s="54"/>
      <c r="VWH3" s="54"/>
      <c r="VWI3" s="54"/>
      <c r="VWJ3" s="54"/>
      <c r="VWK3" s="54"/>
      <c r="VWL3" s="54"/>
      <c r="VWM3" s="54"/>
      <c r="VWN3" s="54"/>
      <c r="VWO3" s="54"/>
      <c r="VWP3" s="54"/>
      <c r="VWQ3" s="54"/>
      <c r="VWR3" s="54"/>
      <c r="VWS3" s="54"/>
      <c r="VWT3" s="54"/>
      <c r="VWU3" s="54"/>
      <c r="VWV3" s="54"/>
      <c r="VWW3" s="54"/>
      <c r="VWX3" s="54"/>
      <c r="VWY3" s="54"/>
      <c r="VWZ3" s="54"/>
      <c r="VXA3" s="54"/>
      <c r="VXB3" s="54"/>
      <c r="VXC3" s="54"/>
      <c r="VXD3" s="54"/>
      <c r="VXE3" s="54"/>
      <c r="VXF3" s="54"/>
      <c r="VXG3" s="54"/>
      <c r="VXH3" s="54"/>
      <c r="VXI3" s="54"/>
      <c r="VXJ3" s="54"/>
      <c r="VXK3" s="54"/>
      <c r="VXL3" s="54"/>
      <c r="VXM3" s="54"/>
      <c r="VXN3" s="54"/>
      <c r="VXO3" s="54"/>
      <c r="VXP3" s="54"/>
      <c r="VXQ3" s="54"/>
      <c r="VXR3" s="54"/>
      <c r="VXS3" s="54"/>
      <c r="VXT3" s="54"/>
      <c r="VXU3" s="54"/>
      <c r="VXV3" s="54"/>
      <c r="VXW3" s="54"/>
      <c r="VXX3" s="54"/>
      <c r="VXY3" s="54"/>
      <c r="VXZ3" s="54"/>
      <c r="VYA3" s="54"/>
      <c r="VYB3" s="54"/>
      <c r="VYC3" s="54"/>
      <c r="VYD3" s="54"/>
      <c r="VYE3" s="54"/>
      <c r="VYF3" s="54"/>
      <c r="VYG3" s="54"/>
      <c r="VYH3" s="54"/>
      <c r="VYI3" s="54"/>
      <c r="VYJ3" s="54"/>
      <c r="VYK3" s="54"/>
      <c r="VYL3" s="54"/>
      <c r="VYM3" s="54"/>
      <c r="VYN3" s="54"/>
      <c r="VYO3" s="54"/>
      <c r="VYP3" s="54"/>
      <c r="VYQ3" s="54"/>
      <c r="VYR3" s="54"/>
      <c r="VYS3" s="54"/>
      <c r="VYT3" s="54"/>
      <c r="VYU3" s="54"/>
      <c r="VYV3" s="54"/>
      <c r="VYW3" s="54"/>
      <c r="VYX3" s="54"/>
      <c r="VYY3" s="54"/>
      <c r="VYZ3" s="54"/>
      <c r="VZA3" s="54"/>
      <c r="VZB3" s="54"/>
      <c r="VZC3" s="54"/>
      <c r="VZD3" s="54"/>
      <c r="VZE3" s="54"/>
      <c r="VZF3" s="54"/>
      <c r="VZG3" s="54"/>
      <c r="VZH3" s="54"/>
      <c r="VZI3" s="54"/>
      <c r="VZJ3" s="54"/>
      <c r="VZK3" s="54"/>
      <c r="VZL3" s="54"/>
      <c r="VZM3" s="54"/>
      <c r="VZN3" s="54"/>
      <c r="VZO3" s="54"/>
      <c r="VZP3" s="54"/>
      <c r="VZQ3" s="54"/>
      <c r="VZR3" s="54"/>
      <c r="VZS3" s="54"/>
      <c r="VZT3" s="54"/>
      <c r="VZU3" s="54"/>
      <c r="VZV3" s="54"/>
      <c r="VZW3" s="54"/>
      <c r="VZX3" s="54"/>
      <c r="VZY3" s="54"/>
      <c r="VZZ3" s="54"/>
      <c r="WAA3" s="54"/>
      <c r="WAB3" s="54"/>
      <c r="WAC3" s="54"/>
      <c r="WAD3" s="54"/>
      <c r="WAE3" s="54"/>
      <c r="WAF3" s="54"/>
      <c r="WAG3" s="54"/>
      <c r="WAH3" s="54"/>
      <c r="WAI3" s="54"/>
      <c r="WAJ3" s="54"/>
      <c r="WAK3" s="54"/>
      <c r="WAL3" s="54"/>
      <c r="WAM3" s="54"/>
      <c r="WAN3" s="54"/>
      <c r="WAO3" s="54"/>
      <c r="WAP3" s="54"/>
      <c r="WAQ3" s="54"/>
      <c r="WAR3" s="54"/>
      <c r="WAS3" s="54"/>
      <c r="WAT3" s="54"/>
      <c r="WAU3" s="54"/>
      <c r="WAV3" s="54"/>
      <c r="WAW3" s="54"/>
      <c r="WAX3" s="54"/>
      <c r="WAY3" s="54"/>
      <c r="WAZ3" s="54"/>
      <c r="WBA3" s="54"/>
      <c r="WBB3" s="54"/>
      <c r="WBC3" s="54"/>
      <c r="WBD3" s="54"/>
      <c r="WBE3" s="54"/>
      <c r="WBF3" s="54"/>
      <c r="WBG3" s="54"/>
      <c r="WBH3" s="54"/>
      <c r="WBI3" s="54"/>
      <c r="WBJ3" s="54"/>
      <c r="WBK3" s="54"/>
      <c r="WBL3" s="54"/>
      <c r="WBM3" s="54"/>
      <c r="WBN3" s="54"/>
      <c r="WBO3" s="54"/>
      <c r="WBP3" s="54"/>
      <c r="WBQ3" s="54"/>
      <c r="WBR3" s="54"/>
      <c r="WBS3" s="54"/>
      <c r="WBT3" s="54"/>
      <c r="WBU3" s="54"/>
      <c r="WBV3" s="54"/>
      <c r="WBW3" s="54"/>
      <c r="WBX3" s="54"/>
      <c r="WBY3" s="54"/>
      <c r="WBZ3" s="54"/>
      <c r="WCA3" s="54"/>
      <c r="WCB3" s="54"/>
      <c r="WCC3" s="54"/>
      <c r="WCD3" s="54"/>
      <c r="WCE3" s="54"/>
      <c r="WCF3" s="54"/>
      <c r="WCG3" s="54"/>
      <c r="WCH3" s="54"/>
      <c r="WCI3" s="54"/>
      <c r="WCJ3" s="54"/>
      <c r="WCK3" s="54"/>
      <c r="WCL3" s="54"/>
      <c r="WCM3" s="54"/>
      <c r="WCN3" s="54"/>
      <c r="WCO3" s="54"/>
      <c r="WCP3" s="54"/>
      <c r="WCQ3" s="54"/>
      <c r="WCR3" s="54"/>
      <c r="WCS3" s="54"/>
      <c r="WCT3" s="54"/>
      <c r="WCU3" s="54"/>
      <c r="WCV3" s="54"/>
      <c r="WCW3" s="54"/>
      <c r="WCX3" s="54"/>
      <c r="WCY3" s="54"/>
      <c r="WCZ3" s="54"/>
      <c r="WDA3" s="54"/>
      <c r="WDB3" s="54"/>
      <c r="WDC3" s="54"/>
      <c r="WDD3" s="54"/>
      <c r="WDE3" s="54"/>
      <c r="WDF3" s="54"/>
      <c r="WDG3" s="54"/>
      <c r="WDH3" s="54"/>
      <c r="WDI3" s="54"/>
      <c r="WDJ3" s="54"/>
      <c r="WDK3" s="54"/>
      <c r="WDL3" s="54"/>
      <c r="WDM3" s="54"/>
      <c r="WDN3" s="54"/>
      <c r="WDO3" s="54"/>
      <c r="WDP3" s="54"/>
      <c r="WDQ3" s="54"/>
      <c r="WDR3" s="54"/>
      <c r="WDS3" s="54"/>
      <c r="WDT3" s="54"/>
      <c r="WDU3" s="54"/>
      <c r="WDV3" s="54"/>
      <c r="WDW3" s="54"/>
      <c r="WDX3" s="54"/>
      <c r="WDY3" s="54"/>
      <c r="WDZ3" s="54"/>
      <c r="WEA3" s="54"/>
      <c r="WEB3" s="54"/>
      <c r="WEC3" s="54"/>
      <c r="WED3" s="54"/>
      <c r="WEE3" s="54"/>
      <c r="WEF3" s="54"/>
      <c r="WEG3" s="54"/>
      <c r="WEH3" s="54"/>
      <c r="WEI3" s="54"/>
      <c r="WEJ3" s="54"/>
      <c r="WEK3" s="54"/>
      <c r="WEL3" s="54"/>
      <c r="WEM3" s="54"/>
      <c r="WEN3" s="54"/>
      <c r="WEO3" s="54"/>
      <c r="WEP3" s="54"/>
      <c r="WEQ3" s="54"/>
      <c r="WER3" s="54"/>
      <c r="WES3" s="54"/>
      <c r="WET3" s="54"/>
      <c r="WEU3" s="54"/>
      <c r="WEV3" s="54"/>
      <c r="WEW3" s="54"/>
      <c r="WEX3" s="54"/>
      <c r="WEY3" s="54"/>
      <c r="WEZ3" s="54"/>
      <c r="WFA3" s="54"/>
      <c r="WFB3" s="54"/>
      <c r="WFC3" s="54"/>
      <c r="WFD3" s="54"/>
      <c r="WFE3" s="54"/>
      <c r="WFF3" s="54"/>
      <c r="WFG3" s="54"/>
      <c r="WFH3" s="54"/>
      <c r="WFI3" s="54"/>
      <c r="WFJ3" s="54"/>
      <c r="WFK3" s="54"/>
      <c r="WFL3" s="54"/>
      <c r="WFM3" s="54"/>
      <c r="WFN3" s="54"/>
      <c r="WFO3" s="54"/>
      <c r="WFP3" s="54"/>
      <c r="WFQ3" s="54"/>
      <c r="WFR3" s="54"/>
      <c r="WFS3" s="54"/>
      <c r="WFT3" s="54"/>
      <c r="WFU3" s="54"/>
      <c r="WFV3" s="54"/>
      <c r="WFW3" s="54"/>
      <c r="WFX3" s="54"/>
      <c r="WFY3" s="54"/>
      <c r="WFZ3" s="54"/>
      <c r="WGA3" s="54"/>
      <c r="WGB3" s="54"/>
      <c r="WGC3" s="54"/>
      <c r="WGD3" s="54"/>
      <c r="WGE3" s="54"/>
      <c r="WGF3" s="54"/>
      <c r="WGG3" s="54"/>
      <c r="WGH3" s="54"/>
      <c r="WGI3" s="54"/>
      <c r="WGJ3" s="54"/>
      <c r="WGK3" s="54"/>
      <c r="WGL3" s="54"/>
      <c r="WGM3" s="54"/>
      <c r="WGN3" s="54"/>
      <c r="WGO3" s="54"/>
      <c r="WGP3" s="54"/>
      <c r="WGQ3" s="54"/>
      <c r="WGR3" s="54"/>
      <c r="WGS3" s="54"/>
      <c r="WGT3" s="54"/>
      <c r="WGU3" s="54"/>
      <c r="WGV3" s="54"/>
      <c r="WGW3" s="54"/>
      <c r="WGX3" s="54"/>
      <c r="WGY3" s="54"/>
      <c r="WGZ3" s="54"/>
      <c r="WHA3" s="54"/>
      <c r="WHB3" s="54"/>
      <c r="WHC3" s="54"/>
      <c r="WHD3" s="54"/>
      <c r="WHE3" s="54"/>
      <c r="WHF3" s="54"/>
      <c r="WHG3" s="54"/>
      <c r="WHH3" s="54"/>
      <c r="WHI3" s="54"/>
      <c r="WHJ3" s="54"/>
      <c r="WHK3" s="54"/>
      <c r="WHL3" s="54"/>
      <c r="WHM3" s="54"/>
      <c r="WHN3" s="54"/>
      <c r="WHO3" s="54"/>
      <c r="WHP3" s="54"/>
      <c r="WHQ3" s="54"/>
      <c r="WHR3" s="54"/>
      <c r="WHS3" s="54"/>
      <c r="WHT3" s="54"/>
      <c r="WHU3" s="54"/>
      <c r="WHV3" s="54"/>
      <c r="WHW3" s="54"/>
      <c r="WHX3" s="54"/>
      <c r="WHY3" s="54"/>
      <c r="WHZ3" s="54"/>
      <c r="WIA3" s="54"/>
      <c r="WIB3" s="54"/>
      <c r="WIC3" s="54"/>
      <c r="WID3" s="54"/>
      <c r="WIE3" s="54"/>
      <c r="WIF3" s="54"/>
      <c r="WIG3" s="54"/>
      <c r="WIH3" s="54"/>
      <c r="WII3" s="54"/>
      <c r="WIJ3" s="54"/>
      <c r="WIK3" s="54"/>
      <c r="WIL3" s="54"/>
      <c r="WIM3" s="54"/>
      <c r="WIN3" s="54"/>
      <c r="WIO3" s="54"/>
      <c r="WIP3" s="54"/>
      <c r="WIQ3" s="54"/>
      <c r="WIR3" s="54"/>
      <c r="WIS3" s="54"/>
      <c r="WIT3" s="54"/>
      <c r="WIU3" s="54"/>
      <c r="WIV3" s="54"/>
      <c r="WIW3" s="54"/>
      <c r="WIX3" s="54"/>
      <c r="WIY3" s="54"/>
      <c r="WIZ3" s="54"/>
      <c r="WJA3" s="54"/>
      <c r="WJB3" s="54"/>
      <c r="WJC3" s="54"/>
      <c r="WJD3" s="54"/>
      <c r="WJE3" s="54"/>
      <c r="WJF3" s="54"/>
      <c r="WJG3" s="54"/>
      <c r="WJH3" s="54"/>
      <c r="WJI3" s="54"/>
      <c r="WJJ3" s="54"/>
      <c r="WJK3" s="54"/>
      <c r="WJL3" s="54"/>
      <c r="WJM3" s="54"/>
      <c r="WJN3" s="54"/>
      <c r="WJO3" s="54"/>
      <c r="WJP3" s="54"/>
      <c r="WJQ3" s="54"/>
      <c r="WJR3" s="54"/>
      <c r="WJS3" s="54"/>
      <c r="WJT3" s="54"/>
      <c r="WJU3" s="54"/>
      <c r="WJV3" s="54"/>
      <c r="WJW3" s="54"/>
      <c r="WJX3" s="54"/>
      <c r="WJY3" s="54"/>
      <c r="WJZ3" s="54"/>
      <c r="WKA3" s="54"/>
      <c r="WKB3" s="54"/>
      <c r="WKC3" s="54"/>
      <c r="WKD3" s="54"/>
      <c r="WKE3" s="54"/>
      <c r="WKF3" s="54"/>
      <c r="WKG3" s="54"/>
      <c r="WKH3" s="54"/>
      <c r="WKI3" s="54"/>
      <c r="WKJ3" s="54"/>
      <c r="WKK3" s="54"/>
      <c r="WKL3" s="54"/>
      <c r="WKM3" s="54"/>
      <c r="WKN3" s="54"/>
      <c r="WKO3" s="54"/>
      <c r="WKP3" s="54"/>
      <c r="WKQ3" s="54"/>
      <c r="WKR3" s="54"/>
      <c r="WKS3" s="54"/>
      <c r="WKT3" s="54"/>
      <c r="WKU3" s="54"/>
      <c r="WKV3" s="54"/>
      <c r="WKW3" s="54"/>
      <c r="WKX3" s="54"/>
      <c r="WKY3" s="54"/>
      <c r="WKZ3" s="54"/>
      <c r="WLA3" s="54"/>
      <c r="WLB3" s="54"/>
      <c r="WLC3" s="54"/>
      <c r="WLD3" s="54"/>
      <c r="WLE3" s="54"/>
      <c r="WLF3" s="54"/>
      <c r="WLG3" s="54"/>
      <c r="WLH3" s="54"/>
      <c r="WLI3" s="54"/>
      <c r="WLJ3" s="54"/>
      <c r="WLK3" s="54"/>
      <c r="WLL3" s="54"/>
      <c r="WLM3" s="54"/>
      <c r="WLN3" s="54"/>
      <c r="WLO3" s="54"/>
      <c r="WLP3" s="54"/>
      <c r="WLQ3" s="54"/>
      <c r="WLR3" s="54"/>
      <c r="WLS3" s="54"/>
      <c r="WLT3" s="54"/>
      <c r="WLU3" s="54"/>
      <c r="WLV3" s="54"/>
      <c r="WLW3" s="54"/>
      <c r="WLX3" s="54"/>
      <c r="WLY3" s="54"/>
      <c r="WLZ3" s="54"/>
      <c r="WMA3" s="54"/>
      <c r="WMB3" s="54"/>
      <c r="WMC3" s="54"/>
      <c r="WMD3" s="54"/>
      <c r="WME3" s="54"/>
      <c r="WMF3" s="54"/>
      <c r="WMG3" s="54"/>
      <c r="WMH3" s="54"/>
      <c r="WMI3" s="54"/>
      <c r="WMJ3" s="54"/>
      <c r="WMK3" s="54"/>
      <c r="WML3" s="54"/>
      <c r="WMM3" s="54"/>
      <c r="WMN3" s="54"/>
      <c r="WMO3" s="54"/>
      <c r="WMP3" s="54"/>
      <c r="WMQ3" s="54"/>
      <c r="WMR3" s="54"/>
      <c r="WMS3" s="54"/>
      <c r="WMT3" s="54"/>
      <c r="WMU3" s="54"/>
      <c r="WMV3" s="54"/>
      <c r="WMW3" s="54"/>
      <c r="WMX3" s="54"/>
      <c r="WMY3" s="54"/>
      <c r="WMZ3" s="54"/>
      <c r="WNA3" s="54"/>
      <c r="WNB3" s="54"/>
      <c r="WNC3" s="54"/>
      <c r="WND3" s="54"/>
      <c r="WNE3" s="54"/>
      <c r="WNF3" s="54"/>
      <c r="WNG3" s="54"/>
      <c r="WNH3" s="54"/>
      <c r="WNI3" s="54"/>
      <c r="WNJ3" s="54"/>
      <c r="WNK3" s="54"/>
      <c r="WNL3" s="54"/>
      <c r="WNM3" s="54"/>
      <c r="WNN3" s="54"/>
      <c r="WNO3" s="54"/>
      <c r="WNP3" s="54"/>
      <c r="WNQ3" s="54"/>
      <c r="WNR3" s="54"/>
      <c r="WNS3" s="54"/>
      <c r="WNT3" s="54"/>
      <c r="WNU3" s="54"/>
      <c r="WNV3" s="54"/>
      <c r="WNW3" s="54"/>
      <c r="WNX3" s="54"/>
      <c r="WNY3" s="54"/>
      <c r="WNZ3" s="54"/>
      <c r="WOA3" s="54"/>
      <c r="WOB3" s="54"/>
      <c r="WOC3" s="54"/>
      <c r="WOD3" s="54"/>
      <c r="WOE3" s="54"/>
      <c r="WOF3" s="54"/>
      <c r="WOG3" s="54"/>
      <c r="WOH3" s="54"/>
      <c r="WOI3" s="54"/>
      <c r="WOJ3" s="54"/>
      <c r="WOK3" s="54"/>
      <c r="WOL3" s="54"/>
      <c r="WOM3" s="54"/>
      <c r="WON3" s="54"/>
      <c r="WOO3" s="54"/>
      <c r="WOP3" s="54"/>
      <c r="WOQ3" s="54"/>
      <c r="WOR3" s="54"/>
      <c r="WOS3" s="54"/>
      <c r="WOT3" s="54"/>
      <c r="WOU3" s="54"/>
      <c r="WOV3" s="54"/>
      <c r="WOW3" s="54"/>
      <c r="WOX3" s="54"/>
      <c r="WOY3" s="54"/>
      <c r="WOZ3" s="54"/>
      <c r="WPA3" s="54"/>
      <c r="WPB3" s="54"/>
      <c r="WPC3" s="54"/>
      <c r="WPD3" s="54"/>
      <c r="WPE3" s="54"/>
      <c r="WPF3" s="54"/>
      <c r="WPG3" s="54"/>
      <c r="WPH3" s="54"/>
      <c r="WPI3" s="54"/>
      <c r="WPJ3" s="54"/>
      <c r="WPK3" s="54"/>
      <c r="WPL3" s="54"/>
      <c r="WPM3" s="54"/>
      <c r="WPN3" s="54"/>
      <c r="WPO3" s="54"/>
      <c r="WPP3" s="54"/>
      <c r="WPQ3" s="54"/>
      <c r="WPR3" s="54"/>
      <c r="WPS3" s="54"/>
      <c r="WPT3" s="54"/>
      <c r="WPU3" s="54"/>
      <c r="WPV3" s="54"/>
      <c r="WPW3" s="54"/>
      <c r="WPX3" s="54"/>
      <c r="WPY3" s="54"/>
      <c r="WPZ3" s="54"/>
      <c r="WQA3" s="54"/>
      <c r="WQB3" s="54"/>
      <c r="WQC3" s="54"/>
      <c r="WQD3" s="54"/>
      <c r="WQE3" s="54"/>
      <c r="WQF3" s="54"/>
      <c r="WQG3" s="54"/>
      <c r="WQH3" s="54"/>
      <c r="WQI3" s="54"/>
      <c r="WQJ3" s="54"/>
      <c r="WQK3" s="54"/>
      <c r="WQL3" s="54"/>
      <c r="WQM3" s="54"/>
      <c r="WQN3" s="54"/>
      <c r="WQO3" s="54"/>
      <c r="WQP3" s="54"/>
      <c r="WQQ3" s="54"/>
      <c r="WQR3" s="54"/>
      <c r="WQS3" s="54"/>
      <c r="WQT3" s="54"/>
      <c r="WQU3" s="54"/>
      <c r="WQV3" s="54"/>
      <c r="WQW3" s="54"/>
      <c r="WQX3" s="54"/>
      <c r="WQY3" s="54"/>
      <c r="WQZ3" s="54"/>
      <c r="WRA3" s="54"/>
      <c r="WRB3" s="54"/>
      <c r="WRC3" s="54"/>
      <c r="WRD3" s="54"/>
      <c r="WRE3" s="54"/>
      <c r="WRF3" s="54"/>
      <c r="WRG3" s="54"/>
      <c r="WRH3" s="54"/>
      <c r="WRI3" s="54"/>
      <c r="WRJ3" s="54"/>
      <c r="WRK3" s="54"/>
      <c r="WRL3" s="54"/>
      <c r="WRM3" s="54"/>
      <c r="WRN3" s="54"/>
      <c r="WRO3" s="54"/>
      <c r="WRP3" s="54"/>
      <c r="WRQ3" s="54"/>
      <c r="WRR3" s="54"/>
      <c r="WRS3" s="54"/>
      <c r="WRT3" s="54"/>
      <c r="WRU3" s="54"/>
      <c r="WRV3" s="54"/>
      <c r="WRW3" s="54"/>
      <c r="WRX3" s="54"/>
      <c r="WRY3" s="54"/>
      <c r="WRZ3" s="54"/>
      <c r="WSA3" s="54"/>
      <c r="WSB3" s="54"/>
      <c r="WSC3" s="54"/>
      <c r="WSD3" s="54"/>
      <c r="WSE3" s="54"/>
      <c r="WSF3" s="54"/>
      <c r="WSG3" s="54"/>
      <c r="WSH3" s="54"/>
      <c r="WSI3" s="54"/>
      <c r="WSJ3" s="54"/>
      <c r="WSK3" s="54"/>
      <c r="WSL3" s="54"/>
      <c r="WSM3" s="54"/>
      <c r="WSN3" s="54"/>
      <c r="WSO3" s="54"/>
      <c r="WSP3" s="54"/>
      <c r="WSQ3" s="54"/>
      <c r="WSR3" s="54"/>
      <c r="WSS3" s="54"/>
      <c r="WST3" s="54"/>
      <c r="WSU3" s="54"/>
      <c r="WSV3" s="54"/>
      <c r="WSW3" s="54"/>
      <c r="WSX3" s="54"/>
      <c r="WSY3" s="54"/>
      <c r="WSZ3" s="54"/>
      <c r="WTA3" s="54"/>
      <c r="WTB3" s="54"/>
      <c r="WTC3" s="54"/>
      <c r="WTD3" s="54"/>
      <c r="WTE3" s="54"/>
      <c r="WTF3" s="54"/>
      <c r="WTG3" s="54"/>
      <c r="WTH3" s="54"/>
      <c r="WTI3" s="54"/>
      <c r="WTJ3" s="54"/>
      <c r="WTK3" s="54"/>
      <c r="WTL3" s="54"/>
      <c r="WTM3" s="54"/>
      <c r="WTN3" s="54"/>
      <c r="WTO3" s="54"/>
      <c r="WTP3" s="54"/>
      <c r="WTQ3" s="54"/>
      <c r="WTR3" s="54"/>
      <c r="WTS3" s="54"/>
      <c r="WTT3" s="54"/>
      <c r="WTU3" s="54"/>
      <c r="WTV3" s="54"/>
      <c r="WTW3" s="54"/>
      <c r="WTX3" s="54"/>
      <c r="WTY3" s="54"/>
      <c r="WTZ3" s="54"/>
      <c r="WUA3" s="54"/>
      <c r="WUB3" s="54"/>
      <c r="WUC3" s="54"/>
      <c r="WUD3" s="54"/>
      <c r="WUE3" s="54"/>
      <c r="WUF3" s="54"/>
      <c r="WUG3" s="54"/>
      <c r="WUH3" s="54"/>
      <c r="WUI3" s="54"/>
      <c r="WUJ3" s="54"/>
      <c r="WUK3" s="54"/>
      <c r="WUL3" s="54"/>
      <c r="WUM3" s="54"/>
      <c r="WUN3" s="54"/>
      <c r="WUO3" s="54"/>
      <c r="WUP3" s="54"/>
      <c r="WUQ3" s="54"/>
      <c r="WUR3" s="54"/>
      <c r="WUS3" s="54"/>
      <c r="WUT3" s="54"/>
      <c r="WUU3" s="54"/>
      <c r="WUV3" s="54"/>
      <c r="WUW3" s="54"/>
      <c r="WUX3" s="54"/>
      <c r="WUY3" s="54"/>
      <c r="WUZ3" s="54"/>
      <c r="WVA3" s="54"/>
      <c r="WVB3" s="54"/>
      <c r="WVC3" s="54"/>
      <c r="WVD3" s="54"/>
      <c r="WVE3" s="54"/>
      <c r="WVF3" s="54"/>
      <c r="WVG3" s="54"/>
      <c r="WVH3" s="54"/>
      <c r="WVI3" s="54"/>
      <c r="WVJ3" s="54"/>
      <c r="WVK3" s="54"/>
      <c r="WVL3" s="54"/>
      <c r="WVM3" s="54"/>
      <c r="WVN3" s="54"/>
      <c r="WVO3" s="54"/>
      <c r="WVP3" s="54"/>
      <c r="WVQ3" s="54"/>
      <c r="WVR3" s="54"/>
      <c r="WVS3" s="54"/>
      <c r="WVT3" s="54"/>
      <c r="WVU3" s="54"/>
      <c r="WVV3" s="54"/>
      <c r="WVW3" s="54"/>
      <c r="WVX3" s="54"/>
      <c r="WVY3" s="54"/>
      <c r="WVZ3" s="54"/>
      <c r="WWA3" s="54"/>
      <c r="WWB3" s="54"/>
      <c r="WWC3" s="54"/>
      <c r="WWD3" s="54"/>
      <c r="WWE3" s="54"/>
      <c r="WWF3" s="54"/>
      <c r="WWG3" s="54"/>
      <c r="WWH3" s="54"/>
      <c r="WWI3" s="54"/>
      <c r="WWJ3" s="54"/>
      <c r="WWK3" s="54"/>
      <c r="WWL3" s="54"/>
      <c r="WWM3" s="54"/>
      <c r="WWN3" s="54"/>
      <c r="WWO3" s="54"/>
      <c r="WWP3" s="54"/>
      <c r="WWQ3" s="54"/>
      <c r="WWR3" s="54"/>
      <c r="WWS3" s="54"/>
      <c r="WWT3" s="54"/>
      <c r="WWU3" s="54"/>
      <c r="WWV3" s="54"/>
      <c r="WWW3" s="54"/>
      <c r="WWX3" s="54"/>
      <c r="WWY3" s="54"/>
      <c r="WWZ3" s="54"/>
      <c r="WXA3" s="54"/>
      <c r="WXB3" s="54"/>
      <c r="WXC3" s="54"/>
      <c r="WXD3" s="54"/>
      <c r="WXE3" s="54"/>
      <c r="WXF3" s="54"/>
      <c r="WXG3" s="54"/>
      <c r="WXH3" s="54"/>
      <c r="WXI3" s="54"/>
      <c r="WXJ3" s="54"/>
      <c r="WXK3" s="54"/>
      <c r="WXL3" s="54"/>
      <c r="WXM3" s="54"/>
      <c r="WXN3" s="54"/>
      <c r="WXO3" s="54"/>
      <c r="WXP3" s="54"/>
      <c r="WXQ3" s="54"/>
      <c r="WXR3" s="54"/>
      <c r="WXS3" s="54"/>
      <c r="WXT3" s="54"/>
      <c r="WXU3" s="54"/>
      <c r="WXV3" s="54"/>
      <c r="WXW3" s="54"/>
      <c r="WXX3" s="54"/>
      <c r="WXY3" s="54"/>
      <c r="WXZ3" s="54"/>
      <c r="WYA3" s="54"/>
      <c r="WYB3" s="54"/>
      <c r="WYC3" s="54"/>
      <c r="WYD3" s="54"/>
      <c r="WYE3" s="54"/>
      <c r="WYF3" s="54"/>
      <c r="WYG3" s="54"/>
      <c r="WYH3" s="54"/>
      <c r="WYI3" s="54"/>
      <c r="WYJ3" s="54"/>
      <c r="WYK3" s="54"/>
      <c r="WYL3" s="54"/>
      <c r="WYM3" s="54"/>
      <c r="WYN3" s="54"/>
      <c r="WYO3" s="54"/>
      <c r="WYP3" s="54"/>
      <c r="WYQ3" s="54"/>
      <c r="WYR3" s="54"/>
      <c r="WYS3" s="54"/>
      <c r="WYT3" s="54"/>
      <c r="WYU3" s="54"/>
      <c r="WYV3" s="54"/>
      <c r="WYW3" s="54"/>
      <c r="WYX3" s="54"/>
      <c r="WYY3" s="54"/>
      <c r="WYZ3" s="54"/>
      <c r="WZA3" s="54"/>
      <c r="WZB3" s="54"/>
      <c r="WZC3" s="54"/>
      <c r="WZD3" s="54"/>
      <c r="WZE3" s="54"/>
      <c r="WZF3" s="54"/>
      <c r="WZG3" s="54"/>
      <c r="WZH3" s="54"/>
      <c r="WZI3" s="54"/>
      <c r="WZJ3" s="54"/>
      <c r="WZK3" s="54"/>
      <c r="WZL3" s="54"/>
      <c r="WZM3" s="54"/>
      <c r="WZN3" s="54"/>
      <c r="WZO3" s="54"/>
      <c r="WZP3" s="54"/>
      <c r="WZQ3" s="54"/>
      <c r="WZR3" s="54"/>
      <c r="WZS3" s="54"/>
      <c r="WZT3" s="54"/>
      <c r="WZU3" s="54"/>
      <c r="WZV3" s="54"/>
      <c r="WZW3" s="54"/>
      <c r="WZX3" s="54"/>
      <c r="WZY3" s="54"/>
      <c r="WZZ3" s="54"/>
      <c r="XAA3" s="54"/>
      <c r="XAB3" s="54"/>
      <c r="XAC3" s="54"/>
      <c r="XAD3" s="54"/>
      <c r="XAE3" s="54"/>
      <c r="XAF3" s="54"/>
      <c r="XAG3" s="54"/>
      <c r="XAH3" s="54"/>
      <c r="XAI3" s="54"/>
      <c r="XAJ3" s="54"/>
      <c r="XAK3" s="54"/>
      <c r="XAL3" s="54"/>
      <c r="XAM3" s="54"/>
      <c r="XAN3" s="54"/>
      <c r="XAO3" s="54"/>
      <c r="XAP3" s="54"/>
      <c r="XAQ3" s="54"/>
      <c r="XAR3" s="54"/>
      <c r="XAS3" s="54"/>
      <c r="XAT3" s="54"/>
      <c r="XAU3" s="54"/>
      <c r="XAV3" s="54"/>
      <c r="XAW3" s="54"/>
      <c r="XAX3" s="54"/>
      <c r="XAY3" s="54"/>
      <c r="XAZ3" s="54"/>
      <c r="XBA3" s="54"/>
      <c r="XBB3" s="54"/>
      <c r="XBC3" s="54"/>
      <c r="XBD3" s="54"/>
      <c r="XBE3" s="54"/>
      <c r="XBF3" s="54"/>
      <c r="XBG3" s="54"/>
      <c r="XBH3" s="54"/>
      <c r="XBI3" s="54"/>
      <c r="XBJ3" s="54"/>
      <c r="XBK3" s="54"/>
      <c r="XBL3" s="54"/>
      <c r="XBM3" s="54"/>
      <c r="XBN3" s="54"/>
      <c r="XBO3" s="54"/>
      <c r="XBP3" s="54"/>
      <c r="XBQ3" s="54"/>
      <c r="XBR3" s="54"/>
      <c r="XBS3" s="54"/>
      <c r="XBT3" s="54"/>
      <c r="XBU3" s="54"/>
      <c r="XBV3" s="54"/>
      <c r="XBW3" s="54"/>
      <c r="XBX3" s="54"/>
      <c r="XBY3" s="54"/>
      <c r="XBZ3" s="54"/>
      <c r="XCA3" s="54"/>
      <c r="XCB3" s="54"/>
      <c r="XCC3" s="54"/>
      <c r="XCD3" s="54"/>
      <c r="XCE3" s="54"/>
      <c r="XCF3" s="54"/>
      <c r="XCG3" s="54"/>
      <c r="XCH3" s="54"/>
      <c r="XCI3" s="54"/>
      <c r="XCJ3" s="54"/>
      <c r="XCK3" s="54"/>
      <c r="XCL3" s="54"/>
      <c r="XCM3" s="54"/>
      <c r="XCN3" s="54"/>
      <c r="XCO3" s="54"/>
      <c r="XCP3" s="54"/>
      <c r="XCQ3" s="54"/>
      <c r="XCR3" s="54"/>
      <c r="XCS3" s="54"/>
      <c r="XCT3" s="54"/>
      <c r="XCU3" s="54"/>
      <c r="XCV3" s="54"/>
      <c r="XCW3" s="54"/>
      <c r="XCX3" s="54"/>
      <c r="XCY3" s="54"/>
      <c r="XCZ3" s="54"/>
      <c r="XDA3" s="54"/>
      <c r="XDB3" s="54"/>
      <c r="XDC3" s="54"/>
      <c r="XDD3" s="54"/>
      <c r="XDE3" s="54"/>
      <c r="XDF3" s="54"/>
      <c r="XDG3" s="54"/>
      <c r="XDH3" s="54"/>
      <c r="XDI3" s="54"/>
      <c r="XDJ3" s="54"/>
      <c r="XDK3" s="54"/>
      <c r="XDL3" s="54"/>
      <c r="XDM3" s="54"/>
      <c r="XDN3" s="54"/>
      <c r="XDO3" s="54"/>
      <c r="XDP3" s="54"/>
      <c r="XDQ3" s="54"/>
      <c r="XDR3" s="54"/>
      <c r="XDS3" s="54"/>
      <c r="XDT3" s="54"/>
      <c r="XDU3" s="54"/>
      <c r="XDV3" s="54"/>
      <c r="XDW3" s="54"/>
      <c r="XDX3" s="54"/>
      <c r="XDY3" s="54"/>
      <c r="XDZ3" s="54"/>
      <c r="XEA3" s="54"/>
      <c r="XEB3" s="54"/>
      <c r="XEC3" s="54"/>
      <c r="XED3" s="54"/>
      <c r="XEE3" s="54"/>
      <c r="XEF3" s="54"/>
      <c r="XEG3" s="54"/>
      <c r="XEH3" s="54"/>
      <c r="XEI3" s="54"/>
      <c r="XEJ3" s="54"/>
      <c r="XEK3" s="54"/>
      <c r="XEL3" s="54"/>
      <c r="XEM3" s="54"/>
      <c r="XEN3" s="54"/>
      <c r="XEO3" s="54"/>
      <c r="XEP3" s="54"/>
      <c r="XEQ3" s="54"/>
      <c r="XER3" s="54"/>
      <c r="XES3" s="54"/>
      <c r="XET3" s="54"/>
      <c r="XEU3" s="54"/>
      <c r="XEV3" s="54"/>
      <c r="XEW3" s="54"/>
      <c r="XEX3" s="54"/>
      <c r="XEY3" s="54"/>
      <c r="XEZ3" s="54"/>
      <c r="XFA3" s="54"/>
      <c r="XFB3" s="54"/>
    </row>
    <row r="4" spans="1:16382" ht="123.75" x14ac:dyDescent="0.25">
      <c r="A4" s="3">
        <v>2018</v>
      </c>
      <c r="B4" s="5" t="s">
        <v>1022</v>
      </c>
      <c r="C4" s="3">
        <v>4</v>
      </c>
      <c r="D4" s="55" t="s">
        <v>546</v>
      </c>
      <c r="E4" s="55" t="s">
        <v>547</v>
      </c>
      <c r="F4" s="7" t="s">
        <v>66</v>
      </c>
      <c r="G4" s="55" t="s">
        <v>550</v>
      </c>
      <c r="H4" s="55" t="s">
        <v>551</v>
      </c>
      <c r="I4" s="5" t="s">
        <v>537</v>
      </c>
      <c r="J4" s="10" t="s">
        <v>552</v>
      </c>
      <c r="K4" s="10">
        <v>1</v>
      </c>
      <c r="L4" s="12">
        <v>43654</v>
      </c>
      <c r="M4" s="12">
        <v>43769</v>
      </c>
      <c r="N4" s="3">
        <v>1</v>
      </c>
      <c r="O4" s="72">
        <v>1</v>
      </c>
      <c r="P4" s="150"/>
      <c r="Q4" s="117"/>
      <c r="R4" s="148"/>
      <c r="S4" s="148"/>
      <c r="T4" s="23" t="s">
        <v>30</v>
      </c>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54"/>
      <c r="XFA4" s="54"/>
      <c r="XFB4" s="54"/>
    </row>
    <row r="5" spans="1:16382" ht="168.75" x14ac:dyDescent="0.25">
      <c r="A5" s="3">
        <v>2018</v>
      </c>
      <c r="B5" s="5" t="s">
        <v>1022</v>
      </c>
      <c r="C5" s="10">
        <v>27</v>
      </c>
      <c r="D5" s="8" t="s">
        <v>634</v>
      </c>
      <c r="E5" s="8" t="s">
        <v>635</v>
      </c>
      <c r="F5" s="7" t="s">
        <v>391</v>
      </c>
      <c r="G5" s="8" t="s">
        <v>636</v>
      </c>
      <c r="H5" s="8" t="s">
        <v>632</v>
      </c>
      <c r="I5" s="5" t="s">
        <v>537</v>
      </c>
      <c r="J5" s="9" t="s">
        <v>633</v>
      </c>
      <c r="K5" s="10">
        <v>1</v>
      </c>
      <c r="L5" s="12">
        <v>43678</v>
      </c>
      <c r="M5" s="12">
        <v>44012</v>
      </c>
      <c r="N5" s="3">
        <v>1</v>
      </c>
      <c r="O5" s="72">
        <v>1</v>
      </c>
      <c r="P5" s="71">
        <v>1</v>
      </c>
      <c r="Q5" s="76" t="s">
        <v>27</v>
      </c>
      <c r="R5" s="19" t="s">
        <v>1346</v>
      </c>
      <c r="S5" s="77" t="s">
        <v>1145</v>
      </c>
      <c r="T5" s="23" t="s">
        <v>30</v>
      </c>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54"/>
      <c r="XFA5" s="54"/>
      <c r="XFB5" s="54"/>
    </row>
    <row r="6" spans="1:16382" s="54" customFormat="1" ht="405" x14ac:dyDescent="0.25">
      <c r="A6" s="3" t="s">
        <v>728</v>
      </c>
      <c r="B6" s="5" t="s">
        <v>1023</v>
      </c>
      <c r="C6" s="10" t="s">
        <v>730</v>
      </c>
      <c r="D6" s="8" t="s">
        <v>731</v>
      </c>
      <c r="E6" s="8" t="s">
        <v>732</v>
      </c>
      <c r="F6" s="7">
        <v>1</v>
      </c>
      <c r="G6" s="8" t="s">
        <v>873</v>
      </c>
      <c r="H6" s="8" t="s">
        <v>733</v>
      </c>
      <c r="I6" s="5" t="s">
        <v>734</v>
      </c>
      <c r="J6" s="5" t="s">
        <v>874</v>
      </c>
      <c r="K6" s="9">
        <v>1</v>
      </c>
      <c r="L6" s="12">
        <v>43692</v>
      </c>
      <c r="M6" s="12">
        <v>44043</v>
      </c>
      <c r="N6" s="3">
        <v>1</v>
      </c>
      <c r="O6" s="74">
        <f>+N6/K6</f>
        <v>1</v>
      </c>
      <c r="P6" s="73">
        <f>+O6</f>
        <v>1</v>
      </c>
      <c r="Q6" s="76" t="s">
        <v>27</v>
      </c>
      <c r="R6" s="19" t="s">
        <v>1148</v>
      </c>
      <c r="S6" s="19" t="s">
        <v>1243</v>
      </c>
      <c r="T6" s="19" t="s">
        <v>30</v>
      </c>
    </row>
    <row r="7" spans="1:16382" ht="213.75" x14ac:dyDescent="0.25">
      <c r="A7" s="5" t="s">
        <v>794</v>
      </c>
      <c r="B7" s="5" t="s">
        <v>1024</v>
      </c>
      <c r="C7" s="10">
        <v>14</v>
      </c>
      <c r="D7" s="8" t="s">
        <v>822</v>
      </c>
      <c r="E7" s="8" t="s">
        <v>988</v>
      </c>
      <c r="F7" s="7" t="s">
        <v>391</v>
      </c>
      <c r="G7" s="8" t="s">
        <v>823</v>
      </c>
      <c r="H7" s="8" t="s">
        <v>824</v>
      </c>
      <c r="I7" s="5" t="s">
        <v>69</v>
      </c>
      <c r="J7" s="5" t="s">
        <v>825</v>
      </c>
      <c r="K7" s="9">
        <v>1</v>
      </c>
      <c r="L7" s="12">
        <v>43700</v>
      </c>
      <c r="M7" s="12">
        <v>43769</v>
      </c>
      <c r="N7" s="3">
        <v>1</v>
      </c>
      <c r="O7" s="72">
        <v>1</v>
      </c>
      <c r="P7" s="71">
        <v>1</v>
      </c>
      <c r="Q7" s="76" t="s">
        <v>27</v>
      </c>
      <c r="R7" s="28" t="s">
        <v>1347</v>
      </c>
      <c r="S7" s="19" t="s">
        <v>1143</v>
      </c>
      <c r="T7" s="23" t="s">
        <v>30</v>
      </c>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54"/>
      <c r="XEW7" s="54"/>
      <c r="XEX7" s="54"/>
      <c r="XEY7" s="54"/>
      <c r="XEZ7" s="54"/>
      <c r="XFA7" s="54"/>
      <c r="XFB7" s="54"/>
    </row>
  </sheetData>
  <autoFilter ref="A2:XFB7"/>
  <mergeCells count="5">
    <mergeCell ref="S3:S4"/>
    <mergeCell ref="P3:P4"/>
    <mergeCell ref="Q3:Q4"/>
    <mergeCell ref="R3:R4"/>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A18" workbookViewId="0">
      <selection activeCell="A19" sqref="A19:XFD19"/>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147" t="s">
        <v>1031</v>
      </c>
      <c r="B1" s="147"/>
      <c r="C1" s="147"/>
      <c r="D1" s="147"/>
      <c r="E1" s="147"/>
      <c r="F1" s="147"/>
      <c r="G1" s="147"/>
      <c r="H1" s="49"/>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25">
      <c r="A3" s="17">
        <v>2017</v>
      </c>
      <c r="B3" s="18" t="s">
        <v>426</v>
      </c>
      <c r="C3" s="17">
        <v>9</v>
      </c>
      <c r="D3" s="19" t="s">
        <v>472</v>
      </c>
      <c r="E3" s="19" t="s">
        <v>473</v>
      </c>
      <c r="F3" s="20" t="s">
        <v>59</v>
      </c>
      <c r="G3" s="19" t="s">
        <v>474</v>
      </c>
      <c r="H3" s="19" t="s">
        <v>475</v>
      </c>
      <c r="I3" s="18" t="s">
        <v>327</v>
      </c>
      <c r="J3" s="18" t="s">
        <v>476</v>
      </c>
      <c r="K3" s="17">
        <v>1</v>
      </c>
      <c r="L3" s="21">
        <v>43282</v>
      </c>
      <c r="M3" s="21">
        <v>43465</v>
      </c>
      <c r="N3" s="17">
        <v>1</v>
      </c>
      <c r="O3" s="48">
        <f t="shared" ref="O3:O19" si="0">+N3/K3</f>
        <v>1</v>
      </c>
      <c r="P3" s="109">
        <f>+AVERAGE(O3:O4)</f>
        <v>1</v>
      </c>
      <c r="Q3" s="109" t="s">
        <v>27</v>
      </c>
      <c r="R3" s="6" t="s">
        <v>1030</v>
      </c>
      <c r="S3" s="140" t="s">
        <v>1027</v>
      </c>
      <c r="T3" s="6" t="s">
        <v>30</v>
      </c>
    </row>
    <row r="4" spans="1:21" ht="150" customHeight="1" x14ac:dyDescent="0.25">
      <c r="A4" s="17">
        <v>2017</v>
      </c>
      <c r="B4" s="18" t="s">
        <v>426</v>
      </c>
      <c r="C4" s="17">
        <v>9</v>
      </c>
      <c r="D4" s="19" t="s">
        <v>472</v>
      </c>
      <c r="E4" s="19" t="s">
        <v>473</v>
      </c>
      <c r="F4" s="20" t="s">
        <v>66</v>
      </c>
      <c r="G4" s="19" t="s">
        <v>477</v>
      </c>
      <c r="H4" s="19" t="s">
        <v>478</v>
      </c>
      <c r="I4" s="18" t="s">
        <v>327</v>
      </c>
      <c r="J4" s="18" t="s">
        <v>55</v>
      </c>
      <c r="K4" s="17">
        <v>1</v>
      </c>
      <c r="L4" s="21">
        <v>43282</v>
      </c>
      <c r="M4" s="21">
        <v>43465</v>
      </c>
      <c r="N4" s="17">
        <v>1</v>
      </c>
      <c r="O4" s="48">
        <f t="shared" si="0"/>
        <v>1</v>
      </c>
      <c r="P4" s="109"/>
      <c r="Q4" s="109"/>
      <c r="R4" s="55" t="s">
        <v>479</v>
      </c>
      <c r="S4" s="141"/>
      <c r="T4" s="6" t="s">
        <v>30</v>
      </c>
    </row>
    <row r="5" spans="1:21" s="54" customFormat="1" ht="270" x14ac:dyDescent="0.25">
      <c r="A5" s="3">
        <v>2017</v>
      </c>
      <c r="B5" s="5" t="s">
        <v>499</v>
      </c>
      <c r="C5" s="3">
        <v>1</v>
      </c>
      <c r="D5" s="6" t="s">
        <v>500</v>
      </c>
      <c r="E5" s="6" t="s">
        <v>501</v>
      </c>
      <c r="F5" s="7" t="s">
        <v>391</v>
      </c>
      <c r="G5" s="55" t="s">
        <v>861</v>
      </c>
      <c r="H5" s="55" t="s">
        <v>862</v>
      </c>
      <c r="I5" s="5" t="s">
        <v>69</v>
      </c>
      <c r="J5" s="3" t="s">
        <v>502</v>
      </c>
      <c r="K5" s="3">
        <v>2</v>
      </c>
      <c r="L5" s="12">
        <v>43311</v>
      </c>
      <c r="M5" s="12">
        <v>44042</v>
      </c>
      <c r="N5" s="3">
        <v>2</v>
      </c>
      <c r="O5" s="64">
        <f t="shared" si="0"/>
        <v>1</v>
      </c>
      <c r="P5" s="63">
        <f>+O5</f>
        <v>1</v>
      </c>
      <c r="Q5" s="63" t="s">
        <v>27</v>
      </c>
      <c r="R5" s="6" t="s">
        <v>993</v>
      </c>
      <c r="S5" s="6" t="s">
        <v>994</v>
      </c>
      <c r="T5" s="55" t="s">
        <v>30</v>
      </c>
      <c r="U5" s="62"/>
    </row>
    <row r="6" spans="1:21" s="54" customFormat="1" ht="180" x14ac:dyDescent="0.25">
      <c r="A6" s="3">
        <v>2018</v>
      </c>
      <c r="B6" s="5" t="s">
        <v>1022</v>
      </c>
      <c r="C6" s="10">
        <v>8</v>
      </c>
      <c r="D6" s="8" t="s">
        <v>562</v>
      </c>
      <c r="E6" s="8" t="s">
        <v>563</v>
      </c>
      <c r="F6" s="7" t="s">
        <v>391</v>
      </c>
      <c r="G6" s="8" t="s">
        <v>564</v>
      </c>
      <c r="H6" s="8" t="s">
        <v>565</v>
      </c>
      <c r="I6" s="5" t="s">
        <v>537</v>
      </c>
      <c r="J6" s="9" t="s">
        <v>566</v>
      </c>
      <c r="K6" s="10">
        <v>1</v>
      </c>
      <c r="L6" s="12">
        <v>43832</v>
      </c>
      <c r="M6" s="12">
        <v>43889</v>
      </c>
      <c r="N6" s="3">
        <v>1</v>
      </c>
      <c r="O6" s="69">
        <f t="shared" si="0"/>
        <v>1</v>
      </c>
      <c r="P6" s="70">
        <f>+O6</f>
        <v>1</v>
      </c>
      <c r="Q6" s="70" t="s">
        <v>27</v>
      </c>
      <c r="R6" s="6" t="s">
        <v>1032</v>
      </c>
      <c r="S6" s="6" t="s">
        <v>1033</v>
      </c>
      <c r="T6" s="55" t="s">
        <v>30</v>
      </c>
    </row>
    <row r="7" spans="1:21" s="51" customFormat="1" ht="348.75" x14ac:dyDescent="0.25">
      <c r="A7" s="3">
        <v>2018</v>
      </c>
      <c r="B7" s="5" t="s">
        <v>532</v>
      </c>
      <c r="C7" s="10">
        <v>12</v>
      </c>
      <c r="D7" s="8" t="s">
        <v>575</v>
      </c>
      <c r="E7" s="8" t="s">
        <v>576</v>
      </c>
      <c r="F7" s="7" t="s">
        <v>391</v>
      </c>
      <c r="G7" s="8" t="s">
        <v>577</v>
      </c>
      <c r="H7" s="8" t="s">
        <v>578</v>
      </c>
      <c r="I7" s="5" t="s">
        <v>537</v>
      </c>
      <c r="J7" s="9" t="s">
        <v>579</v>
      </c>
      <c r="K7" s="10">
        <v>2</v>
      </c>
      <c r="L7" s="12">
        <v>43678</v>
      </c>
      <c r="M7" s="12">
        <v>43800</v>
      </c>
      <c r="N7" s="3">
        <v>2</v>
      </c>
      <c r="O7" s="50">
        <f t="shared" si="0"/>
        <v>1</v>
      </c>
      <c r="P7" s="47">
        <f>+O7</f>
        <v>1</v>
      </c>
      <c r="Q7" s="47" t="s">
        <v>27</v>
      </c>
      <c r="R7" s="6" t="s">
        <v>995</v>
      </c>
      <c r="S7" s="6" t="s">
        <v>1015</v>
      </c>
      <c r="T7" s="55" t="s">
        <v>30</v>
      </c>
    </row>
    <row r="8" spans="1:21" s="54" customFormat="1" ht="393.75" x14ac:dyDescent="0.25">
      <c r="A8" s="17">
        <v>2018</v>
      </c>
      <c r="B8" s="18" t="s">
        <v>532</v>
      </c>
      <c r="C8" s="27">
        <v>17</v>
      </c>
      <c r="D8" s="28" t="s">
        <v>600</v>
      </c>
      <c r="E8" s="28" t="s">
        <v>601</v>
      </c>
      <c r="F8" s="20" t="s">
        <v>391</v>
      </c>
      <c r="G8" s="28" t="s">
        <v>602</v>
      </c>
      <c r="H8" s="28" t="s">
        <v>590</v>
      </c>
      <c r="I8" s="18" t="s">
        <v>69</v>
      </c>
      <c r="J8" s="26" t="s">
        <v>591</v>
      </c>
      <c r="K8" s="29">
        <v>1</v>
      </c>
      <c r="L8" s="21">
        <v>43678</v>
      </c>
      <c r="M8" s="21">
        <v>43830</v>
      </c>
      <c r="N8" s="17">
        <v>1</v>
      </c>
      <c r="O8" s="57">
        <f t="shared" si="0"/>
        <v>1</v>
      </c>
      <c r="P8" s="56">
        <f>+O8</f>
        <v>1</v>
      </c>
      <c r="Q8" s="56" t="s">
        <v>27</v>
      </c>
      <c r="R8" s="6" t="s">
        <v>996</v>
      </c>
      <c r="S8" s="6" t="s">
        <v>997</v>
      </c>
      <c r="T8" s="6" t="s">
        <v>30</v>
      </c>
    </row>
    <row r="9" spans="1:21" s="54" customFormat="1" ht="337.5" x14ac:dyDescent="0.25">
      <c r="A9" s="17">
        <v>2018</v>
      </c>
      <c r="B9" s="18" t="s">
        <v>532</v>
      </c>
      <c r="C9" s="27">
        <v>18</v>
      </c>
      <c r="D9" s="28" t="s">
        <v>603</v>
      </c>
      <c r="E9" s="28" t="s">
        <v>604</v>
      </c>
      <c r="F9" s="20" t="s">
        <v>391</v>
      </c>
      <c r="G9" s="28" t="s">
        <v>605</v>
      </c>
      <c r="H9" s="28" t="s">
        <v>606</v>
      </c>
      <c r="I9" s="18" t="s">
        <v>69</v>
      </c>
      <c r="J9" s="26" t="s">
        <v>607</v>
      </c>
      <c r="K9" s="27">
        <v>1</v>
      </c>
      <c r="L9" s="21">
        <v>43678</v>
      </c>
      <c r="M9" s="21">
        <v>43830</v>
      </c>
      <c r="N9" s="17">
        <v>0</v>
      </c>
      <c r="O9" s="57">
        <f t="shared" si="0"/>
        <v>0</v>
      </c>
      <c r="P9" s="56">
        <f>+O9</f>
        <v>0</v>
      </c>
      <c r="Q9" s="56" t="s">
        <v>27</v>
      </c>
      <c r="R9" s="6" t="s">
        <v>977</v>
      </c>
      <c r="S9" s="6" t="s">
        <v>978</v>
      </c>
      <c r="T9" s="6" t="s">
        <v>30</v>
      </c>
    </row>
    <row r="10" spans="1:21" ht="123.75" customHeight="1" x14ac:dyDescent="0.25">
      <c r="A10" s="3">
        <v>2018</v>
      </c>
      <c r="B10" s="5" t="s">
        <v>532</v>
      </c>
      <c r="C10" s="10">
        <v>20</v>
      </c>
      <c r="D10" s="8" t="s">
        <v>609</v>
      </c>
      <c r="E10" s="8" t="s">
        <v>610</v>
      </c>
      <c r="F10" s="7" t="s">
        <v>59</v>
      </c>
      <c r="G10" s="8" t="s">
        <v>611</v>
      </c>
      <c r="H10" s="8" t="s">
        <v>612</v>
      </c>
      <c r="I10" s="5" t="s">
        <v>613</v>
      </c>
      <c r="J10" s="9" t="s">
        <v>614</v>
      </c>
      <c r="K10" s="10">
        <v>1</v>
      </c>
      <c r="L10" s="12">
        <v>43678</v>
      </c>
      <c r="M10" s="12">
        <v>43709</v>
      </c>
      <c r="N10" s="3">
        <v>1</v>
      </c>
      <c r="O10" s="53">
        <f t="shared" si="0"/>
        <v>1</v>
      </c>
      <c r="P10" s="149">
        <f>AVERAGE(O10:O11)</f>
        <v>1</v>
      </c>
      <c r="Q10" s="149" t="s">
        <v>27</v>
      </c>
      <c r="R10" s="6" t="s">
        <v>615</v>
      </c>
      <c r="S10" s="140" t="s">
        <v>1028</v>
      </c>
      <c r="T10" s="6" t="s">
        <v>30</v>
      </c>
    </row>
    <row r="11" spans="1:21" ht="382.5" x14ac:dyDescent="0.25">
      <c r="A11" s="3">
        <v>2018</v>
      </c>
      <c r="B11" s="5" t="s">
        <v>532</v>
      </c>
      <c r="C11" s="10">
        <v>20</v>
      </c>
      <c r="D11" s="8" t="s">
        <v>609</v>
      </c>
      <c r="E11" s="8" t="s">
        <v>610</v>
      </c>
      <c r="F11" s="7" t="s">
        <v>66</v>
      </c>
      <c r="G11" s="8" t="s">
        <v>616</v>
      </c>
      <c r="H11" s="8" t="s">
        <v>617</v>
      </c>
      <c r="I11" s="5" t="s">
        <v>613</v>
      </c>
      <c r="J11" s="9" t="s">
        <v>618</v>
      </c>
      <c r="K11" s="10">
        <v>500</v>
      </c>
      <c r="L11" s="12">
        <v>43678</v>
      </c>
      <c r="M11" s="12">
        <v>43800</v>
      </c>
      <c r="N11" s="3">
        <v>500</v>
      </c>
      <c r="O11" s="53">
        <f t="shared" si="0"/>
        <v>1</v>
      </c>
      <c r="P11" s="151"/>
      <c r="Q11" s="150"/>
      <c r="R11" s="6" t="s">
        <v>998</v>
      </c>
      <c r="S11" s="141"/>
      <c r="T11" s="6" t="s">
        <v>30</v>
      </c>
    </row>
    <row r="12" spans="1:21" ht="409.5" x14ac:dyDescent="0.25">
      <c r="A12" s="3">
        <v>2018</v>
      </c>
      <c r="B12" s="5" t="s">
        <v>532</v>
      </c>
      <c r="C12" s="10">
        <v>36</v>
      </c>
      <c r="D12" s="8" t="s">
        <v>678</v>
      </c>
      <c r="E12" s="8" t="s">
        <v>679</v>
      </c>
      <c r="F12" s="7" t="s">
        <v>391</v>
      </c>
      <c r="G12" s="8" t="s">
        <v>680</v>
      </c>
      <c r="H12" s="8" t="s">
        <v>869</v>
      </c>
      <c r="I12" s="5" t="s">
        <v>69</v>
      </c>
      <c r="J12" s="9" t="s">
        <v>591</v>
      </c>
      <c r="K12" s="10">
        <v>1</v>
      </c>
      <c r="L12" s="12">
        <v>43678</v>
      </c>
      <c r="M12" s="12">
        <v>43830</v>
      </c>
      <c r="N12" s="3">
        <v>1</v>
      </c>
      <c r="O12" s="59">
        <f t="shared" si="0"/>
        <v>1</v>
      </c>
      <c r="P12" s="58">
        <f>+O12</f>
        <v>1</v>
      </c>
      <c r="Q12" s="58" t="s">
        <v>27</v>
      </c>
      <c r="R12" s="6" t="s">
        <v>999</v>
      </c>
      <c r="S12" s="6" t="s">
        <v>1000</v>
      </c>
      <c r="T12" s="6" t="s">
        <v>30</v>
      </c>
    </row>
    <row r="13" spans="1:21" s="54" customFormat="1" ht="337.5" x14ac:dyDescent="0.25">
      <c r="A13" s="3">
        <v>2018</v>
      </c>
      <c r="B13" s="5" t="s">
        <v>532</v>
      </c>
      <c r="C13" s="10">
        <v>37</v>
      </c>
      <c r="D13" s="8" t="s">
        <v>681</v>
      </c>
      <c r="E13" s="8" t="s">
        <v>682</v>
      </c>
      <c r="F13" s="7" t="s">
        <v>391</v>
      </c>
      <c r="G13" s="8" t="s">
        <v>683</v>
      </c>
      <c r="H13" s="8" t="s">
        <v>684</v>
      </c>
      <c r="I13" s="5" t="s">
        <v>69</v>
      </c>
      <c r="J13" s="9" t="s">
        <v>608</v>
      </c>
      <c r="K13" s="10">
        <v>1</v>
      </c>
      <c r="L13" s="12">
        <v>43678</v>
      </c>
      <c r="M13" s="12">
        <v>43830</v>
      </c>
      <c r="N13" s="3">
        <v>1</v>
      </c>
      <c r="O13" s="59">
        <f>+N13/K13</f>
        <v>1</v>
      </c>
      <c r="P13" s="58">
        <f>+O13</f>
        <v>1</v>
      </c>
      <c r="Q13" s="58" t="s">
        <v>27</v>
      </c>
      <c r="R13" s="11" t="s">
        <v>1001</v>
      </c>
      <c r="S13" s="6" t="s">
        <v>1002</v>
      </c>
      <c r="T13" s="6" t="s">
        <v>30</v>
      </c>
      <c r="U13" s="62"/>
    </row>
    <row r="14" spans="1:21" s="31" customFormat="1" ht="409.5" customHeight="1" x14ac:dyDescent="0.25">
      <c r="A14" s="17">
        <v>2018</v>
      </c>
      <c r="B14" s="18" t="s">
        <v>532</v>
      </c>
      <c r="C14" s="27">
        <v>38</v>
      </c>
      <c r="D14" s="28" t="s">
        <v>685</v>
      </c>
      <c r="E14" s="28" t="s">
        <v>686</v>
      </c>
      <c r="F14" s="20" t="s">
        <v>59</v>
      </c>
      <c r="G14" s="28" t="s">
        <v>680</v>
      </c>
      <c r="H14" s="18" t="s">
        <v>687</v>
      </c>
      <c r="I14" s="18" t="s">
        <v>69</v>
      </c>
      <c r="J14" s="26" t="s">
        <v>591</v>
      </c>
      <c r="K14" s="17">
        <v>1</v>
      </c>
      <c r="L14" s="21">
        <v>43678</v>
      </c>
      <c r="M14" s="21">
        <v>43830</v>
      </c>
      <c r="N14" s="17">
        <v>1</v>
      </c>
      <c r="O14" s="67">
        <f>+N14/K14</f>
        <v>1</v>
      </c>
      <c r="P14" s="116">
        <f>AVERAGE(O14:O15)</f>
        <v>1</v>
      </c>
      <c r="Q14" s="116" t="s">
        <v>27</v>
      </c>
      <c r="R14" s="6" t="s">
        <v>980</v>
      </c>
      <c r="S14" s="140" t="s">
        <v>1003</v>
      </c>
      <c r="T14" s="6" t="s">
        <v>30</v>
      </c>
      <c r="U14" s="68"/>
    </row>
    <row r="15" spans="1:21" s="31" customFormat="1" ht="292.5" x14ac:dyDescent="0.25">
      <c r="A15" s="17">
        <v>2018</v>
      </c>
      <c r="B15" s="18" t="s">
        <v>1022</v>
      </c>
      <c r="C15" s="27">
        <v>38</v>
      </c>
      <c r="D15" s="28" t="s">
        <v>685</v>
      </c>
      <c r="E15" s="28" t="s">
        <v>686</v>
      </c>
      <c r="F15" s="20" t="s">
        <v>66</v>
      </c>
      <c r="G15" s="28" t="s">
        <v>680</v>
      </c>
      <c r="H15" s="18" t="s">
        <v>688</v>
      </c>
      <c r="I15" s="18" t="s">
        <v>69</v>
      </c>
      <c r="J15" s="26" t="s">
        <v>608</v>
      </c>
      <c r="K15" s="17">
        <v>1</v>
      </c>
      <c r="L15" s="21">
        <v>43678</v>
      </c>
      <c r="M15" s="21">
        <v>43830</v>
      </c>
      <c r="N15" s="17">
        <v>1</v>
      </c>
      <c r="O15" s="67">
        <f>+N15/K15</f>
        <v>1</v>
      </c>
      <c r="P15" s="117"/>
      <c r="Q15" s="117"/>
      <c r="R15" s="6" t="s">
        <v>982</v>
      </c>
      <c r="S15" s="141"/>
      <c r="T15" s="6" t="s">
        <v>30</v>
      </c>
      <c r="U15" s="68"/>
    </row>
    <row r="16" spans="1:21" ht="213.75" x14ac:dyDescent="0.25">
      <c r="A16" s="17" t="s">
        <v>728</v>
      </c>
      <c r="B16" s="18" t="s">
        <v>729</v>
      </c>
      <c r="C16" s="27" t="s">
        <v>735</v>
      </c>
      <c r="D16" s="28" t="s">
        <v>736</v>
      </c>
      <c r="E16" s="28" t="s">
        <v>875</v>
      </c>
      <c r="F16" s="20">
        <v>1</v>
      </c>
      <c r="G16" s="28" t="s">
        <v>876</v>
      </c>
      <c r="H16" s="28" t="s">
        <v>877</v>
      </c>
      <c r="I16" s="18" t="s">
        <v>734</v>
      </c>
      <c r="J16" s="18" t="s">
        <v>878</v>
      </c>
      <c r="K16" s="26">
        <v>1</v>
      </c>
      <c r="L16" s="21">
        <v>43692</v>
      </c>
      <c r="M16" s="21">
        <v>44043</v>
      </c>
      <c r="N16" s="17">
        <v>1</v>
      </c>
      <c r="O16" s="61">
        <f t="shared" si="0"/>
        <v>1</v>
      </c>
      <c r="P16" s="60">
        <f>+O16</f>
        <v>1</v>
      </c>
      <c r="Q16" s="60" t="s">
        <v>27</v>
      </c>
      <c r="R16" s="6" t="s">
        <v>1016</v>
      </c>
      <c r="S16" s="6" t="s">
        <v>976</v>
      </c>
      <c r="T16" s="55" t="s">
        <v>30</v>
      </c>
    </row>
    <row r="17" spans="1:21" s="54" customFormat="1" ht="135" customHeight="1" x14ac:dyDescent="0.25">
      <c r="A17" s="3" t="s">
        <v>728</v>
      </c>
      <c r="B17" s="5" t="s">
        <v>729</v>
      </c>
      <c r="C17" s="10" t="s">
        <v>777</v>
      </c>
      <c r="D17" s="8" t="s">
        <v>778</v>
      </c>
      <c r="E17" s="8" t="s">
        <v>779</v>
      </c>
      <c r="F17" s="7" t="s">
        <v>59</v>
      </c>
      <c r="G17" s="8" t="s">
        <v>780</v>
      </c>
      <c r="H17" s="8" t="s">
        <v>781</v>
      </c>
      <c r="I17" s="5" t="s">
        <v>69</v>
      </c>
      <c r="J17" s="5" t="s">
        <v>880</v>
      </c>
      <c r="K17" s="9">
        <v>5</v>
      </c>
      <c r="L17" s="12">
        <v>43709</v>
      </c>
      <c r="M17" s="12">
        <v>44012</v>
      </c>
      <c r="N17" s="3">
        <v>5</v>
      </c>
      <c r="O17" s="64">
        <f t="shared" si="0"/>
        <v>1</v>
      </c>
      <c r="P17" s="149">
        <f>AVERAGE(O17:O18)</f>
        <v>1</v>
      </c>
      <c r="Q17" s="149" t="s">
        <v>27</v>
      </c>
      <c r="R17" s="6" t="s">
        <v>1005</v>
      </c>
      <c r="S17" s="140" t="s">
        <v>1006</v>
      </c>
      <c r="T17" s="55" t="s">
        <v>30</v>
      </c>
      <c r="U17" s="62"/>
    </row>
    <row r="18" spans="1:21" s="54" customFormat="1" ht="101.25" x14ac:dyDescent="0.25">
      <c r="A18" s="3" t="s">
        <v>728</v>
      </c>
      <c r="B18" s="5" t="s">
        <v>729</v>
      </c>
      <c r="C18" s="10" t="s">
        <v>777</v>
      </c>
      <c r="D18" s="8" t="s">
        <v>778</v>
      </c>
      <c r="E18" s="8" t="s">
        <v>779</v>
      </c>
      <c r="F18" s="7" t="s">
        <v>66</v>
      </c>
      <c r="G18" s="8" t="s">
        <v>881</v>
      </c>
      <c r="H18" s="8" t="s">
        <v>882</v>
      </c>
      <c r="I18" s="5" t="s">
        <v>69</v>
      </c>
      <c r="J18" s="5" t="s">
        <v>782</v>
      </c>
      <c r="K18" s="9">
        <v>1</v>
      </c>
      <c r="L18" s="12">
        <v>43692</v>
      </c>
      <c r="M18" s="12">
        <v>44012</v>
      </c>
      <c r="N18" s="3">
        <v>1</v>
      </c>
      <c r="O18" s="64">
        <f t="shared" si="0"/>
        <v>1</v>
      </c>
      <c r="P18" s="150"/>
      <c r="Q18" s="150"/>
      <c r="R18" s="6" t="s">
        <v>981</v>
      </c>
      <c r="S18" s="141"/>
      <c r="T18" s="55" t="s">
        <v>30</v>
      </c>
      <c r="U18" s="62"/>
    </row>
    <row r="19" spans="1:21" ht="371.25" x14ac:dyDescent="0.25">
      <c r="A19" s="18" t="s">
        <v>794</v>
      </c>
      <c r="B19" s="18" t="s">
        <v>795</v>
      </c>
      <c r="C19" s="27">
        <v>8</v>
      </c>
      <c r="D19" s="28" t="s">
        <v>887</v>
      </c>
      <c r="E19" s="28" t="s">
        <v>986</v>
      </c>
      <c r="F19" s="20" t="s">
        <v>391</v>
      </c>
      <c r="G19" s="28" t="s">
        <v>808</v>
      </c>
      <c r="H19" s="28" t="s">
        <v>809</v>
      </c>
      <c r="I19" s="18" t="s">
        <v>69</v>
      </c>
      <c r="J19" s="18" t="s">
        <v>810</v>
      </c>
      <c r="K19" s="26">
        <v>1</v>
      </c>
      <c r="L19" s="21">
        <v>43715</v>
      </c>
      <c r="M19" s="21">
        <v>43830</v>
      </c>
      <c r="N19" s="17">
        <v>1</v>
      </c>
      <c r="O19" s="66">
        <f t="shared" si="0"/>
        <v>1</v>
      </c>
      <c r="P19" s="65">
        <f>+O19</f>
        <v>1</v>
      </c>
      <c r="Q19" s="65" t="s">
        <v>27</v>
      </c>
      <c r="R19" s="6" t="s">
        <v>1029</v>
      </c>
      <c r="S19" s="6" t="s">
        <v>1009</v>
      </c>
      <c r="T19" s="55" t="s">
        <v>30</v>
      </c>
      <c r="U19" s="52"/>
    </row>
    <row r="20" spans="1:21" x14ac:dyDescent="0.25">
      <c r="R20" s="54"/>
      <c r="S20" s="54"/>
      <c r="T20" s="54"/>
    </row>
  </sheetData>
  <autoFilter ref="A2:U19"/>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E3" sqref="E3"/>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147" t="s">
        <v>898</v>
      </c>
      <c r="B1" s="147"/>
      <c r="C1" s="147"/>
      <c r="D1" s="147"/>
      <c r="E1" s="147"/>
      <c r="F1" s="147"/>
      <c r="G1" s="147"/>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409.5" x14ac:dyDescent="0.25">
      <c r="A3" s="17">
        <v>2016</v>
      </c>
      <c r="B3" s="18" t="s">
        <v>172</v>
      </c>
      <c r="C3" s="17">
        <v>35</v>
      </c>
      <c r="D3" s="19" t="s">
        <v>323</v>
      </c>
      <c r="E3" s="19" t="s">
        <v>324</v>
      </c>
      <c r="F3" s="18">
        <v>1</v>
      </c>
      <c r="G3" s="19" t="s">
        <v>325</v>
      </c>
      <c r="H3" s="19" t="s">
        <v>326</v>
      </c>
      <c r="I3" s="18" t="s">
        <v>327</v>
      </c>
      <c r="J3" s="18" t="s">
        <v>196</v>
      </c>
      <c r="K3" s="17">
        <v>1</v>
      </c>
      <c r="L3" s="21">
        <v>43770</v>
      </c>
      <c r="M3" s="21">
        <v>43830</v>
      </c>
      <c r="N3" s="17">
        <v>1</v>
      </c>
      <c r="O3" s="43">
        <v>1</v>
      </c>
      <c r="P3" s="44">
        <v>1</v>
      </c>
      <c r="Q3" s="44" t="s">
        <v>27</v>
      </c>
      <c r="R3" s="24" t="s">
        <v>960</v>
      </c>
      <c r="S3" s="24" t="s">
        <v>961</v>
      </c>
      <c r="T3" s="23" t="s">
        <v>30</v>
      </c>
    </row>
    <row r="4" spans="1:20" ht="281.25" x14ac:dyDescent="0.25">
      <c r="A4" s="17">
        <v>2018</v>
      </c>
      <c r="B4" s="18" t="s">
        <v>532</v>
      </c>
      <c r="C4" s="17">
        <v>1</v>
      </c>
      <c r="D4" s="19" t="s">
        <v>533</v>
      </c>
      <c r="E4" s="19" t="s">
        <v>534</v>
      </c>
      <c r="F4" s="20" t="s">
        <v>391</v>
      </c>
      <c r="G4" s="19" t="s">
        <v>535</v>
      </c>
      <c r="H4" s="19" t="s">
        <v>536</v>
      </c>
      <c r="I4" s="18" t="s">
        <v>537</v>
      </c>
      <c r="J4" s="23" t="s">
        <v>538</v>
      </c>
      <c r="K4" s="17">
        <v>1</v>
      </c>
      <c r="L4" s="21">
        <v>43654</v>
      </c>
      <c r="M4" s="21">
        <v>43677</v>
      </c>
      <c r="N4" s="17">
        <v>1</v>
      </c>
      <c r="O4" s="43">
        <v>1</v>
      </c>
      <c r="P4" s="45">
        <v>1</v>
      </c>
      <c r="Q4" s="45" t="s">
        <v>27</v>
      </c>
      <c r="R4" s="19" t="s">
        <v>962</v>
      </c>
      <c r="S4" s="19" t="s">
        <v>963</v>
      </c>
      <c r="T4" s="23" t="s">
        <v>30</v>
      </c>
    </row>
    <row r="5" spans="1:20" ht="157.5" x14ac:dyDescent="0.25">
      <c r="A5" s="17">
        <v>2018</v>
      </c>
      <c r="B5" s="18" t="s">
        <v>532</v>
      </c>
      <c r="C5" s="27">
        <v>6</v>
      </c>
      <c r="D5" s="28" t="s">
        <v>592</v>
      </c>
      <c r="E5" s="28" t="s">
        <v>593</v>
      </c>
      <c r="F5" s="20">
        <v>1</v>
      </c>
      <c r="G5" s="28" t="s">
        <v>594</v>
      </c>
      <c r="H5" s="28" t="s">
        <v>964</v>
      </c>
      <c r="I5" s="18" t="s">
        <v>69</v>
      </c>
      <c r="J5" s="26" t="s">
        <v>595</v>
      </c>
      <c r="K5" s="27">
        <v>1</v>
      </c>
      <c r="L5" s="21">
        <v>43647</v>
      </c>
      <c r="M5" s="21">
        <v>43830</v>
      </c>
      <c r="N5" s="17">
        <v>1</v>
      </c>
      <c r="O5" s="43">
        <v>1</v>
      </c>
      <c r="P5" s="46">
        <v>1</v>
      </c>
      <c r="Q5" s="46" t="s">
        <v>27</v>
      </c>
      <c r="R5" s="19" t="s">
        <v>965</v>
      </c>
      <c r="S5" s="19" t="s">
        <v>966</v>
      </c>
      <c r="T5" s="23" t="s">
        <v>30</v>
      </c>
    </row>
    <row r="6" spans="1:20" ht="157.5" x14ac:dyDescent="0.25">
      <c r="A6" s="17">
        <v>2018</v>
      </c>
      <c r="B6" s="18" t="s">
        <v>532</v>
      </c>
      <c r="C6" s="27">
        <v>15</v>
      </c>
      <c r="D6" s="28" t="s">
        <v>592</v>
      </c>
      <c r="E6" s="28" t="s">
        <v>593</v>
      </c>
      <c r="F6" s="20" t="s">
        <v>391</v>
      </c>
      <c r="G6" s="28" t="s">
        <v>594</v>
      </c>
      <c r="H6" s="28" t="s">
        <v>964</v>
      </c>
      <c r="I6" s="18" t="s">
        <v>69</v>
      </c>
      <c r="J6" s="26" t="s">
        <v>595</v>
      </c>
      <c r="K6" s="27">
        <v>1</v>
      </c>
      <c r="L6" s="21">
        <v>43647</v>
      </c>
      <c r="M6" s="21">
        <v>43830</v>
      </c>
      <c r="N6" s="17">
        <v>1</v>
      </c>
      <c r="O6" s="43">
        <v>1</v>
      </c>
      <c r="P6" s="46">
        <v>1</v>
      </c>
      <c r="Q6" s="46" t="s">
        <v>27</v>
      </c>
      <c r="R6" s="19" t="s">
        <v>965</v>
      </c>
      <c r="S6" s="19" t="s">
        <v>966</v>
      </c>
      <c r="T6" s="19" t="s">
        <v>30</v>
      </c>
    </row>
    <row r="7" spans="1:20" ht="191.25" x14ac:dyDescent="0.25">
      <c r="A7" s="17">
        <v>2018</v>
      </c>
      <c r="B7" s="18" t="s">
        <v>532</v>
      </c>
      <c r="C7" s="27">
        <v>16</v>
      </c>
      <c r="D7" s="28" t="s">
        <v>596</v>
      </c>
      <c r="E7" s="28" t="s">
        <v>597</v>
      </c>
      <c r="F7" s="20" t="s">
        <v>391</v>
      </c>
      <c r="G7" s="28" t="s">
        <v>598</v>
      </c>
      <c r="H7" s="28" t="s">
        <v>599</v>
      </c>
      <c r="I7" s="18" t="s">
        <v>69</v>
      </c>
      <c r="J7" s="26" t="s">
        <v>589</v>
      </c>
      <c r="K7" s="27">
        <v>1</v>
      </c>
      <c r="L7" s="21">
        <v>43678</v>
      </c>
      <c r="M7" s="21">
        <v>43830</v>
      </c>
      <c r="N7" s="17">
        <v>1</v>
      </c>
      <c r="O7" s="43">
        <v>1</v>
      </c>
      <c r="P7" s="46">
        <v>1</v>
      </c>
      <c r="Q7" s="46" t="s">
        <v>27</v>
      </c>
      <c r="R7" s="19" t="s">
        <v>967</v>
      </c>
      <c r="S7" s="19" t="s">
        <v>968</v>
      </c>
      <c r="T7" s="1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topLeftCell="A80" workbookViewId="0">
      <selection activeCell="D80" sqref="D80"/>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147" t="s">
        <v>898</v>
      </c>
      <c r="B1" s="147"/>
      <c r="C1" s="147"/>
      <c r="D1" s="147"/>
      <c r="E1" s="147"/>
      <c r="F1" s="147"/>
      <c r="G1" s="147"/>
    </row>
    <row r="2" spans="1:23"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14"/>
      <c r="V2" s="14"/>
      <c r="W2" s="15" t="s">
        <v>895</v>
      </c>
    </row>
    <row r="3" spans="1:23" s="31" customFormat="1" ht="146.25" x14ac:dyDescent="0.25">
      <c r="A3" s="17">
        <v>2015</v>
      </c>
      <c r="B3" s="18" t="s">
        <v>20</v>
      </c>
      <c r="C3" s="17">
        <v>1</v>
      </c>
      <c r="D3" s="19" t="s">
        <v>21</v>
      </c>
      <c r="E3" s="19" t="s">
        <v>22</v>
      </c>
      <c r="F3" s="18">
        <v>1</v>
      </c>
      <c r="G3" s="19" t="s">
        <v>23</v>
      </c>
      <c r="H3" s="19" t="s">
        <v>24</v>
      </c>
      <c r="I3" s="18" t="s">
        <v>25</v>
      </c>
      <c r="J3" s="18" t="s">
        <v>26</v>
      </c>
      <c r="K3" s="17">
        <v>1</v>
      </c>
      <c r="L3" s="32">
        <v>42767</v>
      </c>
      <c r="M3" s="32">
        <v>42826</v>
      </c>
      <c r="N3" s="17">
        <v>1</v>
      </c>
      <c r="O3" s="22">
        <f>+N3/K3</f>
        <v>1</v>
      </c>
      <c r="P3" s="22">
        <f>+O3</f>
        <v>1</v>
      </c>
      <c r="Q3" s="22" t="s">
        <v>27</v>
      </c>
      <c r="R3" s="19" t="s">
        <v>28</v>
      </c>
      <c r="S3" s="23" t="s">
        <v>29</v>
      </c>
      <c r="T3" s="19" t="s">
        <v>30</v>
      </c>
      <c r="U3" s="33"/>
      <c r="V3" s="16" t="s">
        <v>897</v>
      </c>
      <c r="W3" s="34" t="s">
        <v>896</v>
      </c>
    </row>
    <row r="4" spans="1:23" s="31" customFormat="1" ht="191.25" x14ac:dyDescent="0.25">
      <c r="A4" s="17">
        <v>2015</v>
      </c>
      <c r="B4" s="18" t="s">
        <v>20</v>
      </c>
      <c r="C4" s="17">
        <v>2</v>
      </c>
      <c r="D4" s="24" t="s">
        <v>31</v>
      </c>
      <c r="E4" s="24" t="s">
        <v>32</v>
      </c>
      <c r="F4" s="18">
        <v>1</v>
      </c>
      <c r="G4" s="24" t="s">
        <v>33</v>
      </c>
      <c r="H4" s="24" t="s">
        <v>34</v>
      </c>
      <c r="I4" s="18" t="s">
        <v>35</v>
      </c>
      <c r="J4" s="18" t="s">
        <v>36</v>
      </c>
      <c r="K4" s="17">
        <v>1</v>
      </c>
      <c r="L4" s="32">
        <v>42733</v>
      </c>
      <c r="M4" s="32">
        <v>42750</v>
      </c>
      <c r="N4" s="17">
        <v>1</v>
      </c>
      <c r="O4" s="22">
        <f t="shared" ref="O4:O67" si="0">+N4/K4</f>
        <v>1</v>
      </c>
      <c r="P4" s="22">
        <f>+O4</f>
        <v>1</v>
      </c>
      <c r="Q4" s="22" t="s">
        <v>27</v>
      </c>
      <c r="R4" s="35" t="s">
        <v>37</v>
      </c>
      <c r="S4" s="19" t="s">
        <v>38</v>
      </c>
      <c r="T4" s="19" t="s">
        <v>30</v>
      </c>
      <c r="U4" s="33"/>
      <c r="V4" s="16" t="s">
        <v>897</v>
      </c>
      <c r="W4" s="34" t="s">
        <v>896</v>
      </c>
    </row>
    <row r="5" spans="1:23" s="31" customFormat="1" ht="191.25" x14ac:dyDescent="0.25">
      <c r="A5" s="17">
        <v>2015</v>
      </c>
      <c r="B5" s="18" t="s">
        <v>20</v>
      </c>
      <c r="C5" s="17">
        <v>3</v>
      </c>
      <c r="D5" s="19" t="s">
        <v>39</v>
      </c>
      <c r="E5" s="19" t="s">
        <v>40</v>
      </c>
      <c r="F5" s="20" t="s">
        <v>41</v>
      </c>
      <c r="G5" s="19" t="s">
        <v>42</v>
      </c>
      <c r="H5" s="19" t="s">
        <v>43</v>
      </c>
      <c r="I5" s="18" t="s">
        <v>44</v>
      </c>
      <c r="J5" s="18" t="s">
        <v>45</v>
      </c>
      <c r="K5" s="17">
        <v>8</v>
      </c>
      <c r="L5" s="32">
        <v>42558</v>
      </c>
      <c r="M5" s="32">
        <v>42735</v>
      </c>
      <c r="N5" s="17">
        <v>8</v>
      </c>
      <c r="O5" s="22">
        <f t="shared" si="0"/>
        <v>1</v>
      </c>
      <c r="P5" s="152">
        <f>AVERAGE(O5:O7)</f>
        <v>1</v>
      </c>
      <c r="Q5" s="152" t="s">
        <v>27</v>
      </c>
      <c r="R5" s="36" t="s">
        <v>46</v>
      </c>
      <c r="S5" s="24" t="s">
        <v>47</v>
      </c>
      <c r="T5" s="19" t="s">
        <v>30</v>
      </c>
      <c r="U5" s="33"/>
      <c r="V5" s="16" t="s">
        <v>897</v>
      </c>
      <c r="W5" s="34" t="s">
        <v>896</v>
      </c>
    </row>
    <row r="6" spans="1:23" s="31" customFormat="1" ht="191.25" x14ac:dyDescent="0.25">
      <c r="A6" s="17">
        <v>2015</v>
      </c>
      <c r="B6" s="18" t="s">
        <v>20</v>
      </c>
      <c r="C6" s="17">
        <v>3</v>
      </c>
      <c r="D6" s="19" t="s">
        <v>39</v>
      </c>
      <c r="E6" s="19" t="s">
        <v>40</v>
      </c>
      <c r="F6" s="20" t="s">
        <v>48</v>
      </c>
      <c r="G6" s="19" t="s">
        <v>49</v>
      </c>
      <c r="H6" s="19" t="s">
        <v>50</v>
      </c>
      <c r="I6" s="18" t="s">
        <v>44</v>
      </c>
      <c r="J6" s="18" t="s">
        <v>36</v>
      </c>
      <c r="K6" s="17">
        <v>1</v>
      </c>
      <c r="L6" s="32">
        <v>42556</v>
      </c>
      <c r="M6" s="32">
        <v>42735</v>
      </c>
      <c r="N6" s="17">
        <v>1</v>
      </c>
      <c r="O6" s="22">
        <f t="shared" si="0"/>
        <v>1</v>
      </c>
      <c r="P6" s="152"/>
      <c r="Q6" s="152"/>
      <c r="R6" s="19" t="s">
        <v>51</v>
      </c>
      <c r="S6" s="24" t="s">
        <v>47</v>
      </c>
      <c r="T6" s="19" t="s">
        <v>30</v>
      </c>
      <c r="U6" s="33"/>
      <c r="V6" s="16" t="s">
        <v>897</v>
      </c>
      <c r="W6" s="34" t="s">
        <v>896</v>
      </c>
    </row>
    <row r="7" spans="1:23" s="31" customFormat="1" ht="191.25" x14ac:dyDescent="0.25">
      <c r="A7" s="17">
        <v>2015</v>
      </c>
      <c r="B7" s="18" t="s">
        <v>20</v>
      </c>
      <c r="C7" s="17">
        <v>3</v>
      </c>
      <c r="D7" s="19" t="s">
        <v>39</v>
      </c>
      <c r="E7" s="19" t="s">
        <v>40</v>
      </c>
      <c r="F7" s="20" t="s">
        <v>52</v>
      </c>
      <c r="G7" s="19" t="s">
        <v>53</v>
      </c>
      <c r="H7" s="19" t="s">
        <v>54</v>
      </c>
      <c r="I7" s="18" t="s">
        <v>44</v>
      </c>
      <c r="J7" s="18" t="s">
        <v>55</v>
      </c>
      <c r="K7" s="17">
        <v>2</v>
      </c>
      <c r="L7" s="32">
        <v>42644</v>
      </c>
      <c r="M7" s="32">
        <v>42916</v>
      </c>
      <c r="N7" s="17">
        <v>2</v>
      </c>
      <c r="O7" s="22">
        <f t="shared" si="0"/>
        <v>1</v>
      </c>
      <c r="P7" s="152"/>
      <c r="Q7" s="152"/>
      <c r="R7" s="19" t="s">
        <v>56</v>
      </c>
      <c r="S7" s="24" t="s">
        <v>47</v>
      </c>
      <c r="T7" s="19" t="s">
        <v>30</v>
      </c>
      <c r="U7" s="33"/>
      <c r="V7" s="16" t="s">
        <v>897</v>
      </c>
      <c r="W7" s="34" t="s">
        <v>896</v>
      </c>
    </row>
    <row r="8" spans="1:23" s="31" customFormat="1" ht="180" x14ac:dyDescent="0.25">
      <c r="A8" s="17">
        <v>2015</v>
      </c>
      <c r="B8" s="18" t="s">
        <v>20</v>
      </c>
      <c r="C8" s="17">
        <v>6</v>
      </c>
      <c r="D8" s="19" t="s">
        <v>70</v>
      </c>
      <c r="E8" s="19" t="s">
        <v>71</v>
      </c>
      <c r="F8" s="18">
        <v>1</v>
      </c>
      <c r="G8" s="19" t="s">
        <v>72</v>
      </c>
      <c r="H8" s="19" t="s">
        <v>73</v>
      </c>
      <c r="I8" s="18" t="s">
        <v>44</v>
      </c>
      <c r="J8" s="18" t="s">
        <v>74</v>
      </c>
      <c r="K8" s="17">
        <v>1</v>
      </c>
      <c r="L8" s="21">
        <v>42644</v>
      </c>
      <c r="M8" s="21">
        <v>42735</v>
      </c>
      <c r="N8" s="17">
        <v>1</v>
      </c>
      <c r="O8" s="22">
        <f t="shared" si="0"/>
        <v>1</v>
      </c>
      <c r="P8" s="22">
        <f>+O8</f>
        <v>1</v>
      </c>
      <c r="Q8" s="22" t="s">
        <v>27</v>
      </c>
      <c r="R8" s="36" t="s">
        <v>75</v>
      </c>
      <c r="S8" s="19" t="s">
        <v>76</v>
      </c>
      <c r="T8" s="19" t="s">
        <v>30</v>
      </c>
      <c r="U8" s="33"/>
      <c r="V8" s="16" t="s">
        <v>897</v>
      </c>
      <c r="W8" s="34" t="s">
        <v>896</v>
      </c>
    </row>
    <row r="9" spans="1:23" s="31" customFormat="1" ht="180" x14ac:dyDescent="0.25">
      <c r="A9" s="17">
        <v>2015</v>
      </c>
      <c r="B9" s="18" t="s">
        <v>20</v>
      </c>
      <c r="C9" s="17">
        <v>7</v>
      </c>
      <c r="D9" s="19" t="s">
        <v>77</v>
      </c>
      <c r="E9" s="19" t="s">
        <v>78</v>
      </c>
      <c r="F9" s="18">
        <v>1</v>
      </c>
      <c r="G9" s="19" t="s">
        <v>49</v>
      </c>
      <c r="H9" s="19" t="s">
        <v>79</v>
      </c>
      <c r="I9" s="18" t="s">
        <v>44</v>
      </c>
      <c r="J9" s="18" t="s">
        <v>36</v>
      </c>
      <c r="K9" s="17">
        <v>1</v>
      </c>
      <c r="L9" s="21">
        <v>42556</v>
      </c>
      <c r="M9" s="21">
        <v>42735</v>
      </c>
      <c r="N9" s="17">
        <v>1</v>
      </c>
      <c r="O9" s="22">
        <f t="shared" si="0"/>
        <v>1</v>
      </c>
      <c r="P9" s="22">
        <f>+O9</f>
        <v>1</v>
      </c>
      <c r="Q9" s="22" t="s">
        <v>27</v>
      </c>
      <c r="R9" s="19" t="s">
        <v>80</v>
      </c>
      <c r="S9" s="19" t="s">
        <v>849</v>
      </c>
      <c r="T9" s="19" t="s">
        <v>30</v>
      </c>
      <c r="U9" s="33"/>
      <c r="V9" s="16" t="s">
        <v>897</v>
      </c>
      <c r="W9" s="34" t="s">
        <v>896</v>
      </c>
    </row>
    <row r="10" spans="1:23" s="31" customFormat="1" ht="191.25" x14ac:dyDescent="0.25">
      <c r="A10" s="17">
        <v>2015</v>
      </c>
      <c r="B10" s="18" t="s">
        <v>20</v>
      </c>
      <c r="C10" s="17">
        <v>8</v>
      </c>
      <c r="D10" s="19" t="s">
        <v>81</v>
      </c>
      <c r="E10" s="19" t="s">
        <v>82</v>
      </c>
      <c r="F10" s="20" t="s">
        <v>59</v>
      </c>
      <c r="G10" s="19" t="s">
        <v>83</v>
      </c>
      <c r="H10" s="19" t="s">
        <v>84</v>
      </c>
      <c r="I10" s="18" t="s">
        <v>44</v>
      </c>
      <c r="J10" s="18" t="s">
        <v>45</v>
      </c>
      <c r="K10" s="17">
        <v>8</v>
      </c>
      <c r="L10" s="21">
        <v>42558</v>
      </c>
      <c r="M10" s="21">
        <v>42735</v>
      </c>
      <c r="N10" s="17">
        <v>8</v>
      </c>
      <c r="O10" s="22">
        <f t="shared" si="0"/>
        <v>1</v>
      </c>
      <c r="P10" s="152">
        <f>AVERAGE(O10:O11)</f>
        <v>1</v>
      </c>
      <c r="Q10" s="152" t="s">
        <v>27</v>
      </c>
      <c r="R10" s="19" t="s">
        <v>85</v>
      </c>
      <c r="S10" s="24" t="s">
        <v>47</v>
      </c>
      <c r="T10" s="19" t="s">
        <v>30</v>
      </c>
      <c r="U10" s="33"/>
      <c r="V10" s="16" t="s">
        <v>897</v>
      </c>
      <c r="W10" s="34" t="s">
        <v>896</v>
      </c>
    </row>
    <row r="11" spans="1:23" s="31" customFormat="1" ht="191.25" x14ac:dyDescent="0.25">
      <c r="A11" s="17">
        <v>2015</v>
      </c>
      <c r="B11" s="18" t="s">
        <v>20</v>
      </c>
      <c r="C11" s="17">
        <v>8</v>
      </c>
      <c r="D11" s="19" t="s">
        <v>81</v>
      </c>
      <c r="E11" s="19" t="s">
        <v>82</v>
      </c>
      <c r="F11" s="20" t="s">
        <v>66</v>
      </c>
      <c r="G11" s="19" t="s">
        <v>86</v>
      </c>
      <c r="H11" s="19" t="s">
        <v>87</v>
      </c>
      <c r="I11" s="18" t="s">
        <v>44</v>
      </c>
      <c r="J11" s="18" t="s">
        <v>55</v>
      </c>
      <c r="K11" s="17">
        <v>2</v>
      </c>
      <c r="L11" s="21">
        <v>42644</v>
      </c>
      <c r="M11" s="21">
        <v>42916</v>
      </c>
      <c r="N11" s="17">
        <v>2</v>
      </c>
      <c r="O11" s="22">
        <f t="shared" si="0"/>
        <v>1</v>
      </c>
      <c r="P11" s="152"/>
      <c r="Q11" s="152"/>
      <c r="R11" s="19" t="s">
        <v>88</v>
      </c>
      <c r="S11" s="24" t="s">
        <v>47</v>
      </c>
      <c r="T11" s="19" t="s">
        <v>30</v>
      </c>
      <c r="U11" s="33"/>
      <c r="V11" s="16" t="s">
        <v>897</v>
      </c>
      <c r="W11" s="34" t="s">
        <v>896</v>
      </c>
    </row>
    <row r="12" spans="1:23" s="31" customFormat="1" ht="191.25" x14ac:dyDescent="0.25">
      <c r="A12" s="17">
        <v>2015</v>
      </c>
      <c r="B12" s="18" t="s">
        <v>20</v>
      </c>
      <c r="C12" s="17">
        <v>10</v>
      </c>
      <c r="D12" s="19" t="s">
        <v>90</v>
      </c>
      <c r="E12" s="19" t="s">
        <v>91</v>
      </c>
      <c r="F12" s="20" t="s">
        <v>59</v>
      </c>
      <c r="G12" s="19" t="s">
        <v>83</v>
      </c>
      <c r="H12" s="19" t="s">
        <v>84</v>
      </c>
      <c r="I12" s="18" t="s">
        <v>44</v>
      </c>
      <c r="J12" s="18" t="s">
        <v>45</v>
      </c>
      <c r="K12" s="17">
        <v>8</v>
      </c>
      <c r="L12" s="21">
        <v>42558</v>
      </c>
      <c r="M12" s="21">
        <v>42735</v>
      </c>
      <c r="N12" s="17">
        <v>8</v>
      </c>
      <c r="O12" s="22">
        <f t="shared" si="0"/>
        <v>1</v>
      </c>
      <c r="P12" s="152">
        <f>AVERAGE(O12:O13)</f>
        <v>1</v>
      </c>
      <c r="Q12" s="152" t="s">
        <v>27</v>
      </c>
      <c r="R12" s="19" t="s">
        <v>85</v>
      </c>
      <c r="S12" s="19" t="s">
        <v>47</v>
      </c>
      <c r="T12" s="19" t="s">
        <v>30</v>
      </c>
      <c r="U12" s="33"/>
      <c r="V12" s="16" t="s">
        <v>897</v>
      </c>
      <c r="W12" s="34" t="s">
        <v>896</v>
      </c>
    </row>
    <row r="13" spans="1:23" s="31" customFormat="1" ht="191.25" x14ac:dyDescent="0.25">
      <c r="A13" s="17">
        <v>2015</v>
      </c>
      <c r="B13" s="18" t="s">
        <v>20</v>
      </c>
      <c r="C13" s="17">
        <v>10</v>
      </c>
      <c r="D13" s="19" t="s">
        <v>90</v>
      </c>
      <c r="E13" s="19" t="s">
        <v>91</v>
      </c>
      <c r="F13" s="20" t="s">
        <v>66</v>
      </c>
      <c r="G13" s="19" t="s">
        <v>86</v>
      </c>
      <c r="H13" s="19" t="s">
        <v>87</v>
      </c>
      <c r="I13" s="18" t="s">
        <v>44</v>
      </c>
      <c r="J13" s="18" t="s">
        <v>55</v>
      </c>
      <c r="K13" s="17">
        <v>2</v>
      </c>
      <c r="L13" s="21">
        <v>42644</v>
      </c>
      <c r="M13" s="21">
        <v>42916</v>
      </c>
      <c r="N13" s="17">
        <v>2</v>
      </c>
      <c r="O13" s="22">
        <f t="shared" si="0"/>
        <v>1</v>
      </c>
      <c r="P13" s="152"/>
      <c r="Q13" s="152"/>
      <c r="R13" s="19" t="s">
        <v>88</v>
      </c>
      <c r="S13" s="19" t="s">
        <v>47</v>
      </c>
      <c r="T13" s="19" t="s">
        <v>30</v>
      </c>
      <c r="U13" s="33"/>
      <c r="V13" s="16" t="s">
        <v>897</v>
      </c>
      <c r="W13" s="34" t="s">
        <v>896</v>
      </c>
    </row>
    <row r="14" spans="1:23" s="31" customFormat="1" ht="191.25" x14ac:dyDescent="0.25">
      <c r="A14" s="17">
        <v>2015</v>
      </c>
      <c r="B14" s="18" t="s">
        <v>20</v>
      </c>
      <c r="C14" s="17">
        <v>11</v>
      </c>
      <c r="D14" s="19" t="s">
        <v>92</v>
      </c>
      <c r="E14" s="19" t="s">
        <v>93</v>
      </c>
      <c r="F14" s="20" t="s">
        <v>59</v>
      </c>
      <c r="G14" s="19" t="s">
        <v>83</v>
      </c>
      <c r="H14" s="19" t="s">
        <v>84</v>
      </c>
      <c r="I14" s="18" t="s">
        <v>44</v>
      </c>
      <c r="J14" s="18" t="s">
        <v>45</v>
      </c>
      <c r="K14" s="17">
        <v>8</v>
      </c>
      <c r="L14" s="21">
        <v>42558</v>
      </c>
      <c r="M14" s="21">
        <v>42735</v>
      </c>
      <c r="N14" s="17">
        <v>8</v>
      </c>
      <c r="O14" s="22">
        <f t="shared" si="0"/>
        <v>1</v>
      </c>
      <c r="P14" s="152">
        <f>AVERAGE(O14:O15)</f>
        <v>1</v>
      </c>
      <c r="Q14" s="152" t="s">
        <v>27</v>
      </c>
      <c r="R14" s="19" t="s">
        <v>85</v>
      </c>
      <c r="S14" s="19" t="s">
        <v>47</v>
      </c>
      <c r="T14" s="19" t="s">
        <v>30</v>
      </c>
      <c r="U14" s="33"/>
      <c r="V14" s="16" t="s">
        <v>897</v>
      </c>
      <c r="W14" s="34" t="s">
        <v>896</v>
      </c>
    </row>
    <row r="15" spans="1:23" s="31" customFormat="1" ht="191.25" x14ac:dyDescent="0.25">
      <c r="A15" s="17">
        <v>2015</v>
      </c>
      <c r="B15" s="18" t="s">
        <v>20</v>
      </c>
      <c r="C15" s="17">
        <v>11</v>
      </c>
      <c r="D15" s="19" t="s">
        <v>92</v>
      </c>
      <c r="E15" s="19" t="s">
        <v>93</v>
      </c>
      <c r="F15" s="20" t="s">
        <v>66</v>
      </c>
      <c r="G15" s="19" t="s">
        <v>86</v>
      </c>
      <c r="H15" s="19" t="s">
        <v>87</v>
      </c>
      <c r="I15" s="18" t="s">
        <v>44</v>
      </c>
      <c r="J15" s="18" t="s">
        <v>55</v>
      </c>
      <c r="K15" s="17">
        <v>2</v>
      </c>
      <c r="L15" s="21">
        <v>42644</v>
      </c>
      <c r="M15" s="21">
        <v>42916</v>
      </c>
      <c r="N15" s="17">
        <v>2</v>
      </c>
      <c r="O15" s="22">
        <f t="shared" si="0"/>
        <v>1</v>
      </c>
      <c r="P15" s="152"/>
      <c r="Q15" s="152"/>
      <c r="R15" s="19" t="s">
        <v>88</v>
      </c>
      <c r="S15" s="19" t="s">
        <v>47</v>
      </c>
      <c r="T15" s="19" t="s">
        <v>30</v>
      </c>
      <c r="U15" s="33"/>
      <c r="V15" s="16" t="s">
        <v>897</v>
      </c>
      <c r="W15" s="34" t="s">
        <v>896</v>
      </c>
    </row>
    <row r="16" spans="1:23" s="31" customFormat="1" ht="191.25" x14ac:dyDescent="0.25">
      <c r="A16" s="17">
        <v>2015</v>
      </c>
      <c r="B16" s="18" t="s">
        <v>20</v>
      </c>
      <c r="C16" s="17">
        <v>12</v>
      </c>
      <c r="D16" s="19" t="s">
        <v>94</v>
      </c>
      <c r="E16" s="19" t="s">
        <v>95</v>
      </c>
      <c r="F16" s="20" t="s">
        <v>59</v>
      </c>
      <c r="G16" s="19" t="s">
        <v>83</v>
      </c>
      <c r="H16" s="19" t="s">
        <v>84</v>
      </c>
      <c r="I16" s="18" t="s">
        <v>44</v>
      </c>
      <c r="J16" s="18" t="s">
        <v>45</v>
      </c>
      <c r="K16" s="17">
        <v>8</v>
      </c>
      <c r="L16" s="21">
        <v>42558</v>
      </c>
      <c r="M16" s="21">
        <v>42735</v>
      </c>
      <c r="N16" s="17">
        <v>8</v>
      </c>
      <c r="O16" s="22">
        <f t="shared" si="0"/>
        <v>1</v>
      </c>
      <c r="P16" s="152">
        <f>AVERAGE(O16:O17)</f>
        <v>1</v>
      </c>
      <c r="Q16" s="152" t="s">
        <v>27</v>
      </c>
      <c r="R16" s="19" t="s">
        <v>85</v>
      </c>
      <c r="S16" s="19" t="s">
        <v>47</v>
      </c>
      <c r="T16" s="19" t="s">
        <v>30</v>
      </c>
      <c r="U16" s="33"/>
      <c r="V16" s="16" t="s">
        <v>897</v>
      </c>
      <c r="W16" s="34" t="s">
        <v>896</v>
      </c>
    </row>
    <row r="17" spans="1:23" s="31" customFormat="1" ht="191.25" x14ac:dyDescent="0.25">
      <c r="A17" s="17">
        <v>2015</v>
      </c>
      <c r="B17" s="18" t="s">
        <v>20</v>
      </c>
      <c r="C17" s="17">
        <v>12</v>
      </c>
      <c r="D17" s="19" t="s">
        <v>94</v>
      </c>
      <c r="E17" s="19" t="s">
        <v>95</v>
      </c>
      <c r="F17" s="20" t="s">
        <v>66</v>
      </c>
      <c r="G17" s="19" t="s">
        <v>86</v>
      </c>
      <c r="H17" s="19" t="s">
        <v>87</v>
      </c>
      <c r="I17" s="18" t="s">
        <v>44</v>
      </c>
      <c r="J17" s="18" t="s">
        <v>55</v>
      </c>
      <c r="K17" s="17">
        <v>2</v>
      </c>
      <c r="L17" s="21">
        <v>42644</v>
      </c>
      <c r="M17" s="21">
        <v>42916</v>
      </c>
      <c r="N17" s="17">
        <v>2</v>
      </c>
      <c r="O17" s="22">
        <f t="shared" si="0"/>
        <v>1</v>
      </c>
      <c r="P17" s="152"/>
      <c r="Q17" s="152"/>
      <c r="R17" s="19" t="s">
        <v>88</v>
      </c>
      <c r="S17" s="19" t="s">
        <v>47</v>
      </c>
      <c r="T17" s="19" t="s">
        <v>30</v>
      </c>
      <c r="U17" s="33"/>
      <c r="V17" s="16" t="s">
        <v>897</v>
      </c>
      <c r="W17" s="34" t="s">
        <v>896</v>
      </c>
    </row>
    <row r="18" spans="1:23" s="31" customFormat="1" ht="191.25" x14ac:dyDescent="0.25">
      <c r="A18" s="17">
        <v>2015</v>
      </c>
      <c r="B18" s="18" t="s">
        <v>20</v>
      </c>
      <c r="C18" s="17">
        <v>13</v>
      </c>
      <c r="D18" s="19" t="s">
        <v>96</v>
      </c>
      <c r="E18" s="19" t="s">
        <v>97</v>
      </c>
      <c r="F18" s="20" t="s">
        <v>59</v>
      </c>
      <c r="G18" s="19" t="s">
        <v>83</v>
      </c>
      <c r="H18" s="19" t="s">
        <v>84</v>
      </c>
      <c r="I18" s="18" t="s">
        <v>44</v>
      </c>
      <c r="J18" s="18" t="s">
        <v>45</v>
      </c>
      <c r="K18" s="17">
        <v>8</v>
      </c>
      <c r="L18" s="21">
        <v>42558</v>
      </c>
      <c r="M18" s="21">
        <v>42735</v>
      </c>
      <c r="N18" s="17">
        <v>8</v>
      </c>
      <c r="O18" s="22">
        <f t="shared" si="0"/>
        <v>1</v>
      </c>
      <c r="P18" s="152">
        <f>AVERAGE(O18:O19)</f>
        <v>1</v>
      </c>
      <c r="Q18" s="152" t="s">
        <v>27</v>
      </c>
      <c r="R18" s="19" t="s">
        <v>85</v>
      </c>
      <c r="S18" s="19" t="s">
        <v>47</v>
      </c>
      <c r="T18" s="19" t="s">
        <v>30</v>
      </c>
      <c r="U18" s="33"/>
      <c r="V18" s="16" t="s">
        <v>897</v>
      </c>
      <c r="W18" s="34" t="s">
        <v>896</v>
      </c>
    </row>
    <row r="19" spans="1:23" s="31" customFormat="1" ht="191.25" x14ac:dyDescent="0.25">
      <c r="A19" s="17">
        <v>2015</v>
      </c>
      <c r="B19" s="18" t="s">
        <v>20</v>
      </c>
      <c r="C19" s="17">
        <v>13</v>
      </c>
      <c r="D19" s="19" t="s">
        <v>96</v>
      </c>
      <c r="E19" s="19" t="s">
        <v>97</v>
      </c>
      <c r="F19" s="20" t="s">
        <v>66</v>
      </c>
      <c r="G19" s="19" t="s">
        <v>86</v>
      </c>
      <c r="H19" s="19" t="s">
        <v>87</v>
      </c>
      <c r="I19" s="18" t="s">
        <v>44</v>
      </c>
      <c r="J19" s="18" t="s">
        <v>55</v>
      </c>
      <c r="K19" s="17">
        <v>2</v>
      </c>
      <c r="L19" s="21">
        <v>42644</v>
      </c>
      <c r="M19" s="21">
        <v>42916</v>
      </c>
      <c r="N19" s="17">
        <v>2</v>
      </c>
      <c r="O19" s="22">
        <f t="shared" si="0"/>
        <v>1</v>
      </c>
      <c r="P19" s="152"/>
      <c r="Q19" s="152"/>
      <c r="R19" s="19" t="s">
        <v>88</v>
      </c>
      <c r="S19" s="19" t="s">
        <v>47</v>
      </c>
      <c r="T19" s="19" t="s">
        <v>30</v>
      </c>
      <c r="U19" s="33"/>
      <c r="V19" s="16" t="s">
        <v>897</v>
      </c>
      <c r="W19" s="34" t="s">
        <v>896</v>
      </c>
    </row>
    <row r="20" spans="1:23" s="31" customFormat="1" ht="191.25" x14ac:dyDescent="0.25">
      <c r="A20" s="17">
        <v>2015</v>
      </c>
      <c r="B20" s="18" t="s">
        <v>20</v>
      </c>
      <c r="C20" s="17">
        <v>14</v>
      </c>
      <c r="D20" s="19" t="s">
        <v>98</v>
      </c>
      <c r="E20" s="19" t="s">
        <v>99</v>
      </c>
      <c r="F20" s="20" t="s">
        <v>59</v>
      </c>
      <c r="G20" s="19" t="s">
        <v>83</v>
      </c>
      <c r="H20" s="19" t="s">
        <v>84</v>
      </c>
      <c r="I20" s="18" t="s">
        <v>44</v>
      </c>
      <c r="J20" s="18" t="s">
        <v>45</v>
      </c>
      <c r="K20" s="17">
        <v>8</v>
      </c>
      <c r="L20" s="21">
        <v>42558</v>
      </c>
      <c r="M20" s="21">
        <v>42735</v>
      </c>
      <c r="N20" s="17">
        <v>8</v>
      </c>
      <c r="O20" s="22">
        <f t="shared" si="0"/>
        <v>1</v>
      </c>
      <c r="P20" s="152">
        <f>AVERAGE(O20:O21)</f>
        <v>1</v>
      </c>
      <c r="Q20" s="152" t="s">
        <v>27</v>
      </c>
      <c r="R20" s="19" t="s">
        <v>85</v>
      </c>
      <c r="S20" s="19" t="s">
        <v>47</v>
      </c>
      <c r="T20" s="19" t="s">
        <v>30</v>
      </c>
      <c r="U20" s="33"/>
      <c r="V20" s="16" t="s">
        <v>897</v>
      </c>
      <c r="W20" s="34" t="s">
        <v>896</v>
      </c>
    </row>
    <row r="21" spans="1:23" s="31" customFormat="1" ht="191.25" x14ac:dyDescent="0.25">
      <c r="A21" s="17">
        <v>2015</v>
      </c>
      <c r="B21" s="18" t="s">
        <v>20</v>
      </c>
      <c r="C21" s="17">
        <v>14</v>
      </c>
      <c r="D21" s="19" t="s">
        <v>98</v>
      </c>
      <c r="E21" s="19" t="s">
        <v>99</v>
      </c>
      <c r="F21" s="20" t="s">
        <v>66</v>
      </c>
      <c r="G21" s="19" t="s">
        <v>86</v>
      </c>
      <c r="H21" s="19" t="s">
        <v>87</v>
      </c>
      <c r="I21" s="18" t="s">
        <v>44</v>
      </c>
      <c r="J21" s="18" t="s">
        <v>55</v>
      </c>
      <c r="K21" s="17">
        <v>2</v>
      </c>
      <c r="L21" s="21">
        <v>42644</v>
      </c>
      <c r="M21" s="21">
        <v>42916</v>
      </c>
      <c r="N21" s="17">
        <v>2</v>
      </c>
      <c r="O21" s="22">
        <f t="shared" si="0"/>
        <v>1</v>
      </c>
      <c r="P21" s="152"/>
      <c r="Q21" s="152"/>
      <c r="R21" s="19" t="s">
        <v>88</v>
      </c>
      <c r="S21" s="19" t="s">
        <v>47</v>
      </c>
      <c r="T21" s="19" t="s">
        <v>30</v>
      </c>
      <c r="U21" s="33"/>
      <c r="V21" s="16" t="s">
        <v>897</v>
      </c>
      <c r="W21" s="34" t="s">
        <v>896</v>
      </c>
    </row>
    <row r="22" spans="1:23" s="31" customFormat="1" ht="191.25" x14ac:dyDescent="0.25">
      <c r="A22" s="17">
        <v>2015</v>
      </c>
      <c r="B22" s="18" t="s">
        <v>20</v>
      </c>
      <c r="C22" s="17">
        <v>15</v>
      </c>
      <c r="D22" s="19" t="s">
        <v>100</v>
      </c>
      <c r="E22" s="19" t="s">
        <v>101</v>
      </c>
      <c r="F22" s="20" t="s">
        <v>59</v>
      </c>
      <c r="G22" s="19" t="s">
        <v>83</v>
      </c>
      <c r="H22" s="19" t="s">
        <v>84</v>
      </c>
      <c r="I22" s="18" t="s">
        <v>44</v>
      </c>
      <c r="J22" s="18" t="s">
        <v>45</v>
      </c>
      <c r="K22" s="17">
        <v>8</v>
      </c>
      <c r="L22" s="21">
        <v>42558</v>
      </c>
      <c r="M22" s="21">
        <v>42735</v>
      </c>
      <c r="N22" s="17">
        <v>8</v>
      </c>
      <c r="O22" s="22">
        <f t="shared" si="0"/>
        <v>1</v>
      </c>
      <c r="P22" s="152">
        <f>AVERAGE(O22:O23)</f>
        <v>1</v>
      </c>
      <c r="Q22" s="152" t="s">
        <v>27</v>
      </c>
      <c r="R22" s="19" t="s">
        <v>85</v>
      </c>
      <c r="S22" s="19" t="s">
        <v>47</v>
      </c>
      <c r="T22" s="19" t="s">
        <v>30</v>
      </c>
      <c r="U22" s="33"/>
      <c r="V22" s="16" t="s">
        <v>897</v>
      </c>
      <c r="W22" s="34" t="s">
        <v>896</v>
      </c>
    </row>
    <row r="23" spans="1:23" s="31" customFormat="1" ht="191.25" x14ac:dyDescent="0.25">
      <c r="A23" s="17">
        <v>2015</v>
      </c>
      <c r="B23" s="18" t="s">
        <v>20</v>
      </c>
      <c r="C23" s="17">
        <v>15</v>
      </c>
      <c r="D23" s="19" t="s">
        <v>100</v>
      </c>
      <c r="E23" s="19" t="s">
        <v>101</v>
      </c>
      <c r="F23" s="20" t="s">
        <v>66</v>
      </c>
      <c r="G23" s="19" t="s">
        <v>86</v>
      </c>
      <c r="H23" s="19" t="s">
        <v>87</v>
      </c>
      <c r="I23" s="18" t="s">
        <v>44</v>
      </c>
      <c r="J23" s="18" t="s">
        <v>55</v>
      </c>
      <c r="K23" s="17">
        <v>2</v>
      </c>
      <c r="L23" s="21">
        <v>42644</v>
      </c>
      <c r="M23" s="21">
        <v>42916</v>
      </c>
      <c r="N23" s="17">
        <v>2</v>
      </c>
      <c r="O23" s="22">
        <f t="shared" si="0"/>
        <v>1</v>
      </c>
      <c r="P23" s="152"/>
      <c r="Q23" s="152"/>
      <c r="R23" s="19" t="s">
        <v>88</v>
      </c>
      <c r="S23" s="19" t="s">
        <v>47</v>
      </c>
      <c r="T23" s="19" t="s">
        <v>30</v>
      </c>
      <c r="U23" s="33"/>
      <c r="V23" s="16" t="s">
        <v>897</v>
      </c>
      <c r="W23" s="34" t="s">
        <v>896</v>
      </c>
    </row>
    <row r="24" spans="1:23" s="31" customFormat="1" ht="191.25" x14ac:dyDescent="0.25">
      <c r="A24" s="17">
        <v>2015</v>
      </c>
      <c r="B24" s="18" t="s">
        <v>20</v>
      </c>
      <c r="C24" s="17">
        <v>16</v>
      </c>
      <c r="D24" s="19" t="s">
        <v>102</v>
      </c>
      <c r="E24" s="19" t="s">
        <v>103</v>
      </c>
      <c r="F24" s="20" t="s">
        <v>59</v>
      </c>
      <c r="G24" s="19" t="s">
        <v>83</v>
      </c>
      <c r="H24" s="19" t="s">
        <v>84</v>
      </c>
      <c r="I24" s="18" t="s">
        <v>44</v>
      </c>
      <c r="J24" s="18" t="s">
        <v>45</v>
      </c>
      <c r="K24" s="17">
        <v>8</v>
      </c>
      <c r="L24" s="21">
        <v>42558</v>
      </c>
      <c r="M24" s="21">
        <v>42735</v>
      </c>
      <c r="N24" s="17">
        <v>8</v>
      </c>
      <c r="O24" s="22">
        <f t="shared" si="0"/>
        <v>1</v>
      </c>
      <c r="P24" s="152">
        <f>AVERAGE(O24:O25)</f>
        <v>1</v>
      </c>
      <c r="Q24" s="152" t="s">
        <v>27</v>
      </c>
      <c r="R24" s="19" t="s">
        <v>85</v>
      </c>
      <c r="S24" s="19" t="s">
        <v>47</v>
      </c>
      <c r="T24" s="19" t="s">
        <v>30</v>
      </c>
      <c r="U24" s="33"/>
      <c r="V24" s="16" t="s">
        <v>897</v>
      </c>
      <c r="W24" s="34" t="s">
        <v>896</v>
      </c>
    </row>
    <row r="25" spans="1:23" s="31" customFormat="1" ht="191.25" x14ac:dyDescent="0.25">
      <c r="A25" s="17">
        <v>2015</v>
      </c>
      <c r="B25" s="18" t="s">
        <v>20</v>
      </c>
      <c r="C25" s="17">
        <v>16</v>
      </c>
      <c r="D25" s="19" t="s">
        <v>102</v>
      </c>
      <c r="E25" s="19" t="s">
        <v>103</v>
      </c>
      <c r="F25" s="20" t="s">
        <v>66</v>
      </c>
      <c r="G25" s="19" t="s">
        <v>86</v>
      </c>
      <c r="H25" s="19" t="s">
        <v>87</v>
      </c>
      <c r="I25" s="18" t="s">
        <v>44</v>
      </c>
      <c r="J25" s="18" t="s">
        <v>55</v>
      </c>
      <c r="K25" s="17">
        <v>2</v>
      </c>
      <c r="L25" s="21">
        <v>42644</v>
      </c>
      <c r="M25" s="21">
        <v>42916</v>
      </c>
      <c r="N25" s="17">
        <v>2</v>
      </c>
      <c r="O25" s="22">
        <f t="shared" si="0"/>
        <v>1</v>
      </c>
      <c r="P25" s="152"/>
      <c r="Q25" s="152"/>
      <c r="R25" s="19" t="s">
        <v>88</v>
      </c>
      <c r="S25" s="19" t="s">
        <v>47</v>
      </c>
      <c r="T25" s="19" t="s">
        <v>30</v>
      </c>
      <c r="U25" s="33"/>
      <c r="V25" s="16" t="s">
        <v>897</v>
      </c>
      <c r="W25" s="34" t="s">
        <v>896</v>
      </c>
    </row>
    <row r="26" spans="1:23" s="31" customFormat="1" ht="191.25" x14ac:dyDescent="0.25">
      <c r="A26" s="17">
        <v>2015</v>
      </c>
      <c r="B26" s="18" t="s">
        <v>20</v>
      </c>
      <c r="C26" s="17">
        <v>18</v>
      </c>
      <c r="D26" s="19" t="s">
        <v>105</v>
      </c>
      <c r="E26" s="19" t="s">
        <v>106</v>
      </c>
      <c r="F26" s="20" t="s">
        <v>59</v>
      </c>
      <c r="G26" s="19" t="s">
        <v>83</v>
      </c>
      <c r="H26" s="19" t="s">
        <v>84</v>
      </c>
      <c r="I26" s="18" t="s">
        <v>44</v>
      </c>
      <c r="J26" s="18" t="s">
        <v>45</v>
      </c>
      <c r="K26" s="17">
        <v>8</v>
      </c>
      <c r="L26" s="21">
        <v>42558</v>
      </c>
      <c r="M26" s="21">
        <v>42735</v>
      </c>
      <c r="N26" s="17">
        <v>8</v>
      </c>
      <c r="O26" s="22">
        <f t="shared" si="0"/>
        <v>1</v>
      </c>
      <c r="P26" s="152">
        <f>AVERAGE(O26:O27)</f>
        <v>1</v>
      </c>
      <c r="Q26" s="152" t="s">
        <v>27</v>
      </c>
      <c r="R26" s="19" t="s">
        <v>85</v>
      </c>
      <c r="S26" s="19" t="s">
        <v>47</v>
      </c>
      <c r="T26" s="19" t="s">
        <v>30</v>
      </c>
      <c r="U26" s="33"/>
      <c r="V26" s="16" t="s">
        <v>897</v>
      </c>
      <c r="W26" s="34" t="s">
        <v>896</v>
      </c>
    </row>
    <row r="27" spans="1:23" s="31" customFormat="1" ht="191.25" x14ac:dyDescent="0.25">
      <c r="A27" s="17">
        <v>2015</v>
      </c>
      <c r="B27" s="18" t="s">
        <v>20</v>
      </c>
      <c r="C27" s="17">
        <v>18</v>
      </c>
      <c r="D27" s="19" t="s">
        <v>105</v>
      </c>
      <c r="E27" s="19" t="s">
        <v>106</v>
      </c>
      <c r="F27" s="20" t="s">
        <v>66</v>
      </c>
      <c r="G27" s="19" t="s">
        <v>86</v>
      </c>
      <c r="H27" s="19" t="s">
        <v>87</v>
      </c>
      <c r="I27" s="18" t="s">
        <v>44</v>
      </c>
      <c r="J27" s="18" t="s">
        <v>55</v>
      </c>
      <c r="K27" s="17">
        <v>2</v>
      </c>
      <c r="L27" s="21">
        <v>42644</v>
      </c>
      <c r="M27" s="21">
        <v>42916</v>
      </c>
      <c r="N27" s="17">
        <v>2</v>
      </c>
      <c r="O27" s="22">
        <f t="shared" si="0"/>
        <v>1</v>
      </c>
      <c r="P27" s="152"/>
      <c r="Q27" s="152"/>
      <c r="R27" s="19" t="s">
        <v>88</v>
      </c>
      <c r="S27" s="19" t="s">
        <v>47</v>
      </c>
      <c r="T27" s="19" t="s">
        <v>30</v>
      </c>
      <c r="U27" s="33"/>
      <c r="V27" s="16" t="s">
        <v>897</v>
      </c>
      <c r="W27" s="34" t="s">
        <v>896</v>
      </c>
    </row>
    <row r="28" spans="1:23" s="31" customFormat="1" ht="180" x14ac:dyDescent="0.25">
      <c r="A28" s="17">
        <v>2015</v>
      </c>
      <c r="B28" s="18" t="s">
        <v>20</v>
      </c>
      <c r="C28" s="17">
        <v>19</v>
      </c>
      <c r="D28" s="19" t="s">
        <v>107</v>
      </c>
      <c r="E28" s="19" t="s">
        <v>108</v>
      </c>
      <c r="F28" s="18">
        <v>1</v>
      </c>
      <c r="G28" s="19" t="s">
        <v>53</v>
      </c>
      <c r="H28" s="19" t="s">
        <v>109</v>
      </c>
      <c r="I28" s="18" t="s">
        <v>44</v>
      </c>
      <c r="J28" s="18" t="s">
        <v>55</v>
      </c>
      <c r="K28" s="17">
        <v>2</v>
      </c>
      <c r="L28" s="21">
        <v>42644</v>
      </c>
      <c r="M28" s="21">
        <v>42916</v>
      </c>
      <c r="N28" s="17">
        <v>2</v>
      </c>
      <c r="O28" s="22">
        <f t="shared" si="0"/>
        <v>1</v>
      </c>
      <c r="P28" s="22">
        <f>+O28</f>
        <v>1</v>
      </c>
      <c r="Q28" s="22" t="s">
        <v>27</v>
      </c>
      <c r="R28" s="19" t="s">
        <v>110</v>
      </c>
      <c r="S28" s="19" t="s">
        <v>111</v>
      </c>
      <c r="T28" s="19" t="s">
        <v>30</v>
      </c>
      <c r="U28" s="33"/>
      <c r="V28" s="16" t="s">
        <v>897</v>
      </c>
      <c r="W28" s="34" t="s">
        <v>896</v>
      </c>
    </row>
    <row r="29" spans="1:23" s="31" customFormat="1" ht="180" x14ac:dyDescent="0.25">
      <c r="A29" s="17">
        <v>2015</v>
      </c>
      <c r="B29" s="18" t="s">
        <v>20</v>
      </c>
      <c r="C29" s="17">
        <v>22</v>
      </c>
      <c r="D29" s="19" t="s">
        <v>113</v>
      </c>
      <c r="E29" s="19" t="s">
        <v>114</v>
      </c>
      <c r="F29" s="18">
        <v>1</v>
      </c>
      <c r="G29" s="19" t="s">
        <v>115</v>
      </c>
      <c r="H29" s="19" t="s">
        <v>109</v>
      </c>
      <c r="I29" s="18" t="s">
        <v>44</v>
      </c>
      <c r="J29" s="18" t="s">
        <v>55</v>
      </c>
      <c r="K29" s="17">
        <v>2</v>
      </c>
      <c r="L29" s="21">
        <v>42644</v>
      </c>
      <c r="M29" s="21">
        <v>42916</v>
      </c>
      <c r="N29" s="17">
        <v>2</v>
      </c>
      <c r="O29" s="22">
        <f t="shared" si="0"/>
        <v>1</v>
      </c>
      <c r="P29" s="22">
        <f>+O29</f>
        <v>1</v>
      </c>
      <c r="Q29" s="22" t="s">
        <v>27</v>
      </c>
      <c r="R29" s="19" t="s">
        <v>116</v>
      </c>
      <c r="S29" s="19" t="s">
        <v>111</v>
      </c>
      <c r="T29" s="19" t="s">
        <v>30</v>
      </c>
      <c r="U29" s="33"/>
      <c r="V29" s="16" t="s">
        <v>897</v>
      </c>
      <c r="W29" s="34" t="s">
        <v>896</v>
      </c>
    </row>
    <row r="30" spans="1:23" s="31" customFormat="1" ht="146.25" x14ac:dyDescent="0.25">
      <c r="A30" s="17">
        <v>2015</v>
      </c>
      <c r="B30" s="18" t="s">
        <v>20</v>
      </c>
      <c r="C30" s="17">
        <v>23</v>
      </c>
      <c r="D30" s="19" t="s">
        <v>117</v>
      </c>
      <c r="E30" s="19" t="s">
        <v>118</v>
      </c>
      <c r="F30" s="18">
        <v>1</v>
      </c>
      <c r="G30" s="19" t="s">
        <v>119</v>
      </c>
      <c r="H30" s="19" t="s">
        <v>119</v>
      </c>
      <c r="I30" s="18" t="s">
        <v>44</v>
      </c>
      <c r="J30" s="18" t="s">
        <v>36</v>
      </c>
      <c r="K30" s="17">
        <v>1</v>
      </c>
      <c r="L30" s="21">
        <v>42644</v>
      </c>
      <c r="M30" s="21">
        <v>42916</v>
      </c>
      <c r="N30" s="17">
        <v>1</v>
      </c>
      <c r="O30" s="22">
        <f t="shared" si="0"/>
        <v>1</v>
      </c>
      <c r="P30" s="22">
        <f>+O30</f>
        <v>1</v>
      </c>
      <c r="Q30" s="22" t="s">
        <v>27</v>
      </c>
      <c r="R30" s="36" t="s">
        <v>120</v>
      </c>
      <c r="S30" s="19" t="s">
        <v>121</v>
      </c>
      <c r="T30" s="19" t="s">
        <v>30</v>
      </c>
      <c r="U30" s="33"/>
      <c r="V30" s="16" t="s">
        <v>897</v>
      </c>
      <c r="W30" s="34" t="s">
        <v>896</v>
      </c>
    </row>
    <row r="31" spans="1:23" s="31" customFormat="1" ht="191.25" x14ac:dyDescent="0.25">
      <c r="A31" s="17">
        <v>2015</v>
      </c>
      <c r="B31" s="18" t="s">
        <v>20</v>
      </c>
      <c r="C31" s="17">
        <v>25</v>
      </c>
      <c r="D31" s="19" t="s">
        <v>124</v>
      </c>
      <c r="E31" s="19" t="s">
        <v>125</v>
      </c>
      <c r="F31" s="20" t="s">
        <v>59</v>
      </c>
      <c r="G31" s="19" t="s">
        <v>83</v>
      </c>
      <c r="H31" s="19" t="s">
        <v>84</v>
      </c>
      <c r="I31" s="18" t="s">
        <v>44</v>
      </c>
      <c r="J31" s="18" t="s">
        <v>45</v>
      </c>
      <c r="K31" s="17">
        <v>8</v>
      </c>
      <c r="L31" s="21">
        <v>42558</v>
      </c>
      <c r="M31" s="21">
        <v>42735</v>
      </c>
      <c r="N31" s="17">
        <v>8</v>
      </c>
      <c r="O31" s="22">
        <f t="shared" si="0"/>
        <v>1</v>
      </c>
      <c r="P31" s="152">
        <f>AVERAGE(O31:O32)</f>
        <v>1</v>
      </c>
      <c r="Q31" s="152" t="s">
        <v>27</v>
      </c>
      <c r="R31" s="19" t="s">
        <v>85</v>
      </c>
      <c r="S31" s="19" t="s">
        <v>47</v>
      </c>
      <c r="T31" s="19" t="s">
        <v>30</v>
      </c>
      <c r="U31" s="33"/>
      <c r="V31" s="16" t="s">
        <v>897</v>
      </c>
      <c r="W31" s="34" t="s">
        <v>896</v>
      </c>
    </row>
    <row r="32" spans="1:23" s="31" customFormat="1" ht="191.25" x14ac:dyDescent="0.25">
      <c r="A32" s="17">
        <v>2015</v>
      </c>
      <c r="B32" s="18" t="s">
        <v>20</v>
      </c>
      <c r="C32" s="17">
        <v>25</v>
      </c>
      <c r="D32" s="19" t="s">
        <v>124</v>
      </c>
      <c r="E32" s="19" t="s">
        <v>125</v>
      </c>
      <c r="F32" s="20" t="s">
        <v>66</v>
      </c>
      <c r="G32" s="19" t="s">
        <v>86</v>
      </c>
      <c r="H32" s="19" t="s">
        <v>87</v>
      </c>
      <c r="I32" s="18" t="s">
        <v>44</v>
      </c>
      <c r="J32" s="18" t="s">
        <v>55</v>
      </c>
      <c r="K32" s="17">
        <v>2</v>
      </c>
      <c r="L32" s="21">
        <v>42644</v>
      </c>
      <c r="M32" s="21">
        <v>42916</v>
      </c>
      <c r="N32" s="17">
        <v>2</v>
      </c>
      <c r="O32" s="22">
        <f t="shared" si="0"/>
        <v>1</v>
      </c>
      <c r="P32" s="152"/>
      <c r="Q32" s="152"/>
      <c r="R32" s="19" t="s">
        <v>88</v>
      </c>
      <c r="S32" s="19" t="s">
        <v>47</v>
      </c>
      <c r="T32" s="19" t="s">
        <v>30</v>
      </c>
      <c r="U32" s="33"/>
      <c r="V32" s="16" t="s">
        <v>897</v>
      </c>
      <c r="W32" s="34" t="s">
        <v>896</v>
      </c>
    </row>
    <row r="33" spans="1:23" s="31" customFormat="1" ht="135" x14ac:dyDescent="0.25">
      <c r="A33" s="17">
        <v>2015</v>
      </c>
      <c r="B33" s="18" t="s">
        <v>20</v>
      </c>
      <c r="C33" s="17">
        <v>26</v>
      </c>
      <c r="D33" s="19" t="s">
        <v>126</v>
      </c>
      <c r="E33" s="19" t="s">
        <v>127</v>
      </c>
      <c r="F33" s="20" t="s">
        <v>59</v>
      </c>
      <c r="G33" s="19" t="s">
        <v>72</v>
      </c>
      <c r="H33" s="19" t="s">
        <v>73</v>
      </c>
      <c r="I33" s="18" t="s">
        <v>44</v>
      </c>
      <c r="J33" s="18" t="s">
        <v>74</v>
      </c>
      <c r="K33" s="17">
        <v>1</v>
      </c>
      <c r="L33" s="21">
        <v>42644</v>
      </c>
      <c r="M33" s="21">
        <v>42735</v>
      </c>
      <c r="N33" s="17">
        <v>1</v>
      </c>
      <c r="O33" s="22">
        <f t="shared" si="0"/>
        <v>1</v>
      </c>
      <c r="P33" s="152">
        <f>AVERAGE(O33:O34)</f>
        <v>1</v>
      </c>
      <c r="Q33" s="152" t="s">
        <v>27</v>
      </c>
      <c r="R33" s="36" t="s">
        <v>75</v>
      </c>
      <c r="S33" s="19" t="s">
        <v>128</v>
      </c>
      <c r="T33" s="19" t="s">
        <v>30</v>
      </c>
      <c r="U33" s="33"/>
      <c r="V33" s="16" t="s">
        <v>897</v>
      </c>
      <c r="W33" s="34" t="s">
        <v>896</v>
      </c>
    </row>
    <row r="34" spans="1:23" s="31" customFormat="1" ht="135" x14ac:dyDescent="0.25">
      <c r="A34" s="17">
        <v>2015</v>
      </c>
      <c r="B34" s="18" t="s">
        <v>20</v>
      </c>
      <c r="C34" s="17">
        <v>26</v>
      </c>
      <c r="D34" s="19" t="s">
        <v>126</v>
      </c>
      <c r="E34" s="19" t="s">
        <v>127</v>
      </c>
      <c r="F34" s="20" t="s">
        <v>66</v>
      </c>
      <c r="G34" s="19" t="s">
        <v>115</v>
      </c>
      <c r="H34" s="19" t="s">
        <v>129</v>
      </c>
      <c r="I34" s="18" t="s">
        <v>44</v>
      </c>
      <c r="J34" s="18" t="s">
        <v>55</v>
      </c>
      <c r="K34" s="17">
        <v>2</v>
      </c>
      <c r="L34" s="21">
        <v>42644</v>
      </c>
      <c r="M34" s="21">
        <v>42916</v>
      </c>
      <c r="N34" s="17">
        <v>2</v>
      </c>
      <c r="O34" s="22">
        <f t="shared" si="0"/>
        <v>1</v>
      </c>
      <c r="P34" s="152"/>
      <c r="Q34" s="152"/>
      <c r="R34" s="19" t="s">
        <v>116</v>
      </c>
      <c r="S34" s="19" t="s">
        <v>128</v>
      </c>
      <c r="T34" s="19" t="s">
        <v>30</v>
      </c>
      <c r="U34" s="33"/>
      <c r="V34" s="16" t="s">
        <v>897</v>
      </c>
      <c r="W34" s="34" t="s">
        <v>896</v>
      </c>
    </row>
    <row r="35" spans="1:23" s="31" customFormat="1" ht="135" x14ac:dyDescent="0.25">
      <c r="A35" s="17">
        <v>2015</v>
      </c>
      <c r="B35" s="18" t="s">
        <v>20</v>
      </c>
      <c r="C35" s="17">
        <v>27</v>
      </c>
      <c r="D35" s="19" t="s">
        <v>130</v>
      </c>
      <c r="E35" s="19" t="s">
        <v>131</v>
      </c>
      <c r="F35" s="18">
        <v>1</v>
      </c>
      <c r="G35" s="19" t="s">
        <v>132</v>
      </c>
      <c r="H35" s="19" t="s">
        <v>133</v>
      </c>
      <c r="I35" s="18" t="s">
        <v>44</v>
      </c>
      <c r="J35" s="18" t="s">
        <v>36</v>
      </c>
      <c r="K35" s="17">
        <v>1</v>
      </c>
      <c r="L35" s="21">
        <v>42644</v>
      </c>
      <c r="M35" s="21">
        <v>42916</v>
      </c>
      <c r="N35" s="17">
        <v>1</v>
      </c>
      <c r="O35" s="22">
        <f t="shared" si="0"/>
        <v>1</v>
      </c>
      <c r="P35" s="22">
        <f t="shared" ref="P35:P42" si="1">+O35</f>
        <v>1</v>
      </c>
      <c r="Q35" s="22" t="s">
        <v>27</v>
      </c>
      <c r="R35" s="36" t="s">
        <v>134</v>
      </c>
      <c r="S35" s="19" t="s">
        <v>135</v>
      </c>
      <c r="T35" s="19" t="s">
        <v>30</v>
      </c>
      <c r="U35" s="33"/>
      <c r="V35" s="16" t="s">
        <v>897</v>
      </c>
      <c r="W35" s="34" t="s">
        <v>896</v>
      </c>
    </row>
    <row r="36" spans="1:23" s="31" customFormat="1" ht="180" x14ac:dyDescent="0.25">
      <c r="A36" s="17">
        <v>2015</v>
      </c>
      <c r="B36" s="18" t="s">
        <v>20</v>
      </c>
      <c r="C36" s="17">
        <v>28</v>
      </c>
      <c r="D36" s="19" t="s">
        <v>136</v>
      </c>
      <c r="E36" s="19" t="s">
        <v>137</v>
      </c>
      <c r="F36" s="18">
        <v>1</v>
      </c>
      <c r="G36" s="19" t="s">
        <v>115</v>
      </c>
      <c r="H36" s="19" t="s">
        <v>109</v>
      </c>
      <c r="I36" s="18" t="s">
        <v>44</v>
      </c>
      <c r="J36" s="18" t="s">
        <v>55</v>
      </c>
      <c r="K36" s="17">
        <v>2</v>
      </c>
      <c r="L36" s="21">
        <v>42644</v>
      </c>
      <c r="M36" s="21">
        <v>42916</v>
      </c>
      <c r="N36" s="17">
        <v>2</v>
      </c>
      <c r="O36" s="22">
        <f t="shared" si="0"/>
        <v>1</v>
      </c>
      <c r="P36" s="22">
        <f t="shared" si="1"/>
        <v>1</v>
      </c>
      <c r="Q36" s="22" t="s">
        <v>27</v>
      </c>
      <c r="R36" s="19" t="s">
        <v>116</v>
      </c>
      <c r="S36" s="19" t="s">
        <v>111</v>
      </c>
      <c r="T36" s="19" t="s">
        <v>30</v>
      </c>
      <c r="U36" s="33"/>
      <c r="V36" s="16" t="s">
        <v>897</v>
      </c>
      <c r="W36" s="34" t="s">
        <v>896</v>
      </c>
    </row>
    <row r="37" spans="1:23" s="31" customFormat="1" ht="180" x14ac:dyDescent="0.25">
      <c r="A37" s="17">
        <v>2015</v>
      </c>
      <c r="B37" s="18" t="s">
        <v>20</v>
      </c>
      <c r="C37" s="17">
        <v>29</v>
      </c>
      <c r="D37" s="19" t="s">
        <v>138</v>
      </c>
      <c r="E37" s="19" t="s">
        <v>139</v>
      </c>
      <c r="F37" s="18">
        <v>1</v>
      </c>
      <c r="G37" s="19" t="s">
        <v>86</v>
      </c>
      <c r="H37" s="19" t="s">
        <v>87</v>
      </c>
      <c r="I37" s="18" t="s">
        <v>44</v>
      </c>
      <c r="J37" s="18" t="s">
        <v>55</v>
      </c>
      <c r="K37" s="17">
        <v>2</v>
      </c>
      <c r="L37" s="21">
        <v>42644</v>
      </c>
      <c r="M37" s="21">
        <v>42916</v>
      </c>
      <c r="N37" s="17">
        <v>2</v>
      </c>
      <c r="O37" s="22">
        <f t="shared" si="0"/>
        <v>1</v>
      </c>
      <c r="P37" s="22">
        <f t="shared" si="1"/>
        <v>1</v>
      </c>
      <c r="Q37" s="22" t="s">
        <v>27</v>
      </c>
      <c r="R37" s="19" t="s">
        <v>88</v>
      </c>
      <c r="S37" s="19" t="s">
        <v>111</v>
      </c>
      <c r="T37" s="19" t="s">
        <v>30</v>
      </c>
      <c r="U37" s="33"/>
      <c r="V37" s="16" t="s">
        <v>897</v>
      </c>
      <c r="W37" s="34" t="s">
        <v>896</v>
      </c>
    </row>
    <row r="38" spans="1:23" s="31" customFormat="1" ht="180" x14ac:dyDescent="0.25">
      <c r="A38" s="17">
        <v>2015</v>
      </c>
      <c r="B38" s="18" t="s">
        <v>20</v>
      </c>
      <c r="C38" s="17">
        <v>30</v>
      </c>
      <c r="D38" s="19" t="s">
        <v>140</v>
      </c>
      <c r="E38" s="19" t="s">
        <v>141</v>
      </c>
      <c r="F38" s="18">
        <v>1</v>
      </c>
      <c r="G38" s="19" t="s">
        <v>86</v>
      </c>
      <c r="H38" s="19" t="s">
        <v>87</v>
      </c>
      <c r="I38" s="18" t="s">
        <v>44</v>
      </c>
      <c r="J38" s="18" t="s">
        <v>55</v>
      </c>
      <c r="K38" s="17">
        <v>2</v>
      </c>
      <c r="L38" s="21">
        <v>42644</v>
      </c>
      <c r="M38" s="21">
        <v>42916</v>
      </c>
      <c r="N38" s="17">
        <v>2</v>
      </c>
      <c r="O38" s="22">
        <f t="shared" si="0"/>
        <v>1</v>
      </c>
      <c r="P38" s="22">
        <f t="shared" si="1"/>
        <v>1</v>
      </c>
      <c r="Q38" s="22" t="s">
        <v>27</v>
      </c>
      <c r="R38" s="19" t="s">
        <v>88</v>
      </c>
      <c r="S38" s="19" t="s">
        <v>111</v>
      </c>
      <c r="T38" s="19" t="s">
        <v>30</v>
      </c>
      <c r="U38" s="33"/>
      <c r="V38" s="16" t="s">
        <v>897</v>
      </c>
      <c r="W38" s="34" t="s">
        <v>896</v>
      </c>
    </row>
    <row r="39" spans="1:23" s="31" customFormat="1" ht="135" x14ac:dyDescent="0.25">
      <c r="A39" s="17">
        <v>2015</v>
      </c>
      <c r="B39" s="18" t="s">
        <v>20</v>
      </c>
      <c r="C39" s="17">
        <v>31</v>
      </c>
      <c r="D39" s="19" t="s">
        <v>142</v>
      </c>
      <c r="E39" s="19" t="s">
        <v>143</v>
      </c>
      <c r="F39" s="18">
        <v>1</v>
      </c>
      <c r="G39" s="19" t="s">
        <v>132</v>
      </c>
      <c r="H39" s="19" t="s">
        <v>133</v>
      </c>
      <c r="I39" s="18" t="s">
        <v>44</v>
      </c>
      <c r="J39" s="18" t="s">
        <v>36</v>
      </c>
      <c r="K39" s="17">
        <v>1</v>
      </c>
      <c r="L39" s="21">
        <v>42644</v>
      </c>
      <c r="M39" s="21">
        <v>42916</v>
      </c>
      <c r="N39" s="17">
        <v>1</v>
      </c>
      <c r="O39" s="22">
        <f t="shared" si="0"/>
        <v>1</v>
      </c>
      <c r="P39" s="22">
        <f t="shared" si="1"/>
        <v>1</v>
      </c>
      <c r="Q39" s="22" t="s">
        <v>27</v>
      </c>
      <c r="R39" s="36" t="s">
        <v>134</v>
      </c>
      <c r="S39" s="19" t="s">
        <v>135</v>
      </c>
      <c r="T39" s="19" t="s">
        <v>30</v>
      </c>
      <c r="U39" s="33"/>
      <c r="V39" s="16" t="s">
        <v>897</v>
      </c>
      <c r="W39" s="34" t="s">
        <v>896</v>
      </c>
    </row>
    <row r="40" spans="1:23" s="31" customFormat="1" ht="180" x14ac:dyDescent="0.25">
      <c r="A40" s="17">
        <v>2015</v>
      </c>
      <c r="B40" s="18" t="s">
        <v>20</v>
      </c>
      <c r="C40" s="17">
        <v>32</v>
      </c>
      <c r="D40" s="19" t="s">
        <v>144</v>
      </c>
      <c r="E40" s="19" t="s">
        <v>145</v>
      </c>
      <c r="F40" s="18">
        <v>1</v>
      </c>
      <c r="G40" s="19" t="s">
        <v>115</v>
      </c>
      <c r="H40" s="19" t="s">
        <v>146</v>
      </c>
      <c r="I40" s="18" t="s">
        <v>44</v>
      </c>
      <c r="J40" s="18" t="s">
        <v>55</v>
      </c>
      <c r="K40" s="17">
        <v>2</v>
      </c>
      <c r="L40" s="21">
        <v>42644</v>
      </c>
      <c r="M40" s="21">
        <v>42916</v>
      </c>
      <c r="N40" s="17">
        <v>2</v>
      </c>
      <c r="O40" s="22">
        <f t="shared" si="0"/>
        <v>1</v>
      </c>
      <c r="P40" s="22">
        <f t="shared" si="1"/>
        <v>1</v>
      </c>
      <c r="Q40" s="22" t="s">
        <v>27</v>
      </c>
      <c r="R40" s="19" t="s">
        <v>116</v>
      </c>
      <c r="S40" s="19" t="s">
        <v>111</v>
      </c>
      <c r="T40" s="19" t="s">
        <v>30</v>
      </c>
      <c r="U40" s="33"/>
      <c r="V40" s="16" t="s">
        <v>897</v>
      </c>
      <c r="W40" s="34" t="s">
        <v>896</v>
      </c>
    </row>
    <row r="41" spans="1:23" s="31" customFormat="1" ht="135" x14ac:dyDescent="0.25">
      <c r="A41" s="17">
        <v>2015</v>
      </c>
      <c r="B41" s="18" t="s">
        <v>20</v>
      </c>
      <c r="C41" s="17">
        <v>37</v>
      </c>
      <c r="D41" s="19" t="s">
        <v>157</v>
      </c>
      <c r="E41" s="19" t="s">
        <v>158</v>
      </c>
      <c r="F41" s="18">
        <v>1</v>
      </c>
      <c r="G41" s="19" t="s">
        <v>132</v>
      </c>
      <c r="H41" s="19" t="s">
        <v>133</v>
      </c>
      <c r="I41" s="18" t="s">
        <v>44</v>
      </c>
      <c r="J41" s="18" t="s">
        <v>36</v>
      </c>
      <c r="K41" s="17">
        <v>1</v>
      </c>
      <c r="L41" s="21">
        <v>42644</v>
      </c>
      <c r="M41" s="21">
        <v>42916</v>
      </c>
      <c r="N41" s="17">
        <v>1</v>
      </c>
      <c r="O41" s="22">
        <f t="shared" si="0"/>
        <v>1</v>
      </c>
      <c r="P41" s="22">
        <f t="shared" si="1"/>
        <v>1</v>
      </c>
      <c r="Q41" s="22" t="s">
        <v>27</v>
      </c>
      <c r="R41" s="19" t="s">
        <v>134</v>
      </c>
      <c r="S41" s="19" t="s">
        <v>135</v>
      </c>
      <c r="T41" s="19" t="s">
        <v>30</v>
      </c>
      <c r="U41" s="33"/>
      <c r="V41" s="16" t="s">
        <v>897</v>
      </c>
      <c r="W41" s="34" t="s">
        <v>896</v>
      </c>
    </row>
    <row r="42" spans="1:23" s="31" customFormat="1" ht="409.5" x14ac:dyDescent="0.25">
      <c r="A42" s="17">
        <v>2015</v>
      </c>
      <c r="B42" s="18" t="s">
        <v>20</v>
      </c>
      <c r="C42" s="17">
        <v>54</v>
      </c>
      <c r="D42" s="19" t="s">
        <v>159</v>
      </c>
      <c r="E42" s="19" t="s">
        <v>160</v>
      </c>
      <c r="F42" s="18">
        <v>1</v>
      </c>
      <c r="G42" s="19" t="s">
        <v>161</v>
      </c>
      <c r="H42" s="19" t="s">
        <v>162</v>
      </c>
      <c r="I42" s="18" t="s">
        <v>163</v>
      </c>
      <c r="J42" s="18" t="s">
        <v>36</v>
      </c>
      <c r="K42" s="17">
        <v>1</v>
      </c>
      <c r="L42" s="21">
        <v>42644</v>
      </c>
      <c r="M42" s="21">
        <v>42916</v>
      </c>
      <c r="N42" s="17">
        <v>1</v>
      </c>
      <c r="O42" s="22">
        <f t="shared" si="0"/>
        <v>1</v>
      </c>
      <c r="P42" s="22">
        <f t="shared" si="1"/>
        <v>1</v>
      </c>
      <c r="Q42" s="22" t="s">
        <v>27</v>
      </c>
      <c r="R42" s="37" t="s">
        <v>164</v>
      </c>
      <c r="S42" s="19" t="s">
        <v>165</v>
      </c>
      <c r="T42" s="19" t="s">
        <v>30</v>
      </c>
      <c r="U42" s="33"/>
      <c r="V42" s="16" t="s">
        <v>897</v>
      </c>
      <c r="W42" s="38" t="s">
        <v>896</v>
      </c>
    </row>
    <row r="43" spans="1:23" s="31" customFormat="1" ht="258.75" x14ac:dyDescent="0.25">
      <c r="A43" s="17">
        <v>2016</v>
      </c>
      <c r="B43" s="18" t="s">
        <v>172</v>
      </c>
      <c r="C43" s="17">
        <v>1</v>
      </c>
      <c r="D43" s="19" t="s">
        <v>173</v>
      </c>
      <c r="E43" s="19" t="s">
        <v>174</v>
      </c>
      <c r="F43" s="20" t="s">
        <v>175</v>
      </c>
      <c r="G43" s="19" t="s">
        <v>176</v>
      </c>
      <c r="H43" s="19" t="s">
        <v>177</v>
      </c>
      <c r="I43" s="18" t="s">
        <v>35</v>
      </c>
      <c r="J43" s="18" t="s">
        <v>36</v>
      </c>
      <c r="K43" s="17">
        <v>1</v>
      </c>
      <c r="L43" s="21">
        <v>42795</v>
      </c>
      <c r="M43" s="21">
        <v>43070</v>
      </c>
      <c r="N43" s="17">
        <v>1</v>
      </c>
      <c r="O43" s="22">
        <f t="shared" si="0"/>
        <v>1</v>
      </c>
      <c r="P43" s="152">
        <f>AVERAGE(O43:O45)</f>
        <v>1</v>
      </c>
      <c r="Q43" s="152" t="s">
        <v>27</v>
      </c>
      <c r="R43" s="35" t="s">
        <v>178</v>
      </c>
      <c r="S43" s="35" t="s">
        <v>179</v>
      </c>
      <c r="T43" s="19" t="s">
        <v>30</v>
      </c>
      <c r="U43" s="33"/>
      <c r="V43" s="16" t="s">
        <v>897</v>
      </c>
      <c r="W43" s="39" t="s">
        <v>896</v>
      </c>
    </row>
    <row r="44" spans="1:23" s="31" customFormat="1" ht="225" x14ac:dyDescent="0.25">
      <c r="A44" s="17">
        <v>2016</v>
      </c>
      <c r="B44" s="18" t="s">
        <v>172</v>
      </c>
      <c r="C44" s="17">
        <v>1</v>
      </c>
      <c r="D44" s="19" t="s">
        <v>173</v>
      </c>
      <c r="E44" s="19" t="s">
        <v>180</v>
      </c>
      <c r="F44" s="20" t="s">
        <v>48</v>
      </c>
      <c r="G44" s="19" t="s">
        <v>181</v>
      </c>
      <c r="H44" s="19" t="s">
        <v>182</v>
      </c>
      <c r="I44" s="18" t="s">
        <v>44</v>
      </c>
      <c r="J44" s="18" t="s">
        <v>183</v>
      </c>
      <c r="K44" s="17">
        <v>1</v>
      </c>
      <c r="L44" s="21">
        <v>42795</v>
      </c>
      <c r="M44" s="21">
        <v>43100</v>
      </c>
      <c r="N44" s="17">
        <v>1</v>
      </c>
      <c r="O44" s="22">
        <f t="shared" si="0"/>
        <v>1</v>
      </c>
      <c r="P44" s="152"/>
      <c r="Q44" s="152"/>
      <c r="R44" s="19" t="s">
        <v>184</v>
      </c>
      <c r="S44" s="19" t="s">
        <v>179</v>
      </c>
      <c r="T44" s="19" t="s">
        <v>30</v>
      </c>
      <c r="U44" s="33"/>
      <c r="V44" s="16" t="s">
        <v>897</v>
      </c>
      <c r="W44" s="39" t="s">
        <v>896</v>
      </c>
    </row>
    <row r="45" spans="1:23" s="31" customFormat="1" ht="225" x14ac:dyDescent="0.25">
      <c r="A45" s="17">
        <v>2016</v>
      </c>
      <c r="B45" s="18" t="s">
        <v>172</v>
      </c>
      <c r="C45" s="17">
        <v>1</v>
      </c>
      <c r="D45" s="19" t="s">
        <v>173</v>
      </c>
      <c r="E45" s="19" t="s">
        <v>180</v>
      </c>
      <c r="F45" s="20" t="s">
        <v>52</v>
      </c>
      <c r="G45" s="19" t="s">
        <v>185</v>
      </c>
      <c r="H45" s="19" t="s">
        <v>186</v>
      </c>
      <c r="I45" s="18" t="s">
        <v>35</v>
      </c>
      <c r="J45" s="18" t="s">
        <v>187</v>
      </c>
      <c r="K45" s="17">
        <v>1</v>
      </c>
      <c r="L45" s="21">
        <v>42795</v>
      </c>
      <c r="M45" s="21">
        <v>43100</v>
      </c>
      <c r="N45" s="17">
        <v>1</v>
      </c>
      <c r="O45" s="22">
        <f t="shared" si="0"/>
        <v>1</v>
      </c>
      <c r="P45" s="152"/>
      <c r="Q45" s="152"/>
      <c r="R45" s="24" t="s">
        <v>188</v>
      </c>
      <c r="S45" s="35" t="s">
        <v>179</v>
      </c>
      <c r="T45" s="19" t="s">
        <v>30</v>
      </c>
      <c r="U45" s="33"/>
      <c r="V45" s="16" t="s">
        <v>897</v>
      </c>
      <c r="W45" s="39" t="s">
        <v>896</v>
      </c>
    </row>
    <row r="46" spans="1:23" s="31" customFormat="1" ht="191.25" x14ac:dyDescent="0.25">
      <c r="A46" s="17">
        <v>2016</v>
      </c>
      <c r="B46" s="18" t="s">
        <v>172</v>
      </c>
      <c r="C46" s="17">
        <v>2</v>
      </c>
      <c r="D46" s="19" t="s">
        <v>189</v>
      </c>
      <c r="E46" s="19" t="s">
        <v>190</v>
      </c>
      <c r="F46" s="20" t="s">
        <v>175</v>
      </c>
      <c r="G46" s="19" t="s">
        <v>191</v>
      </c>
      <c r="H46" s="19" t="s">
        <v>182</v>
      </c>
      <c r="I46" s="18" t="s">
        <v>44</v>
      </c>
      <c r="J46" s="18" t="s">
        <v>183</v>
      </c>
      <c r="K46" s="17">
        <v>1</v>
      </c>
      <c r="L46" s="21">
        <v>42795</v>
      </c>
      <c r="M46" s="21">
        <v>43100</v>
      </c>
      <c r="N46" s="17">
        <v>1</v>
      </c>
      <c r="O46" s="22">
        <f t="shared" si="0"/>
        <v>1</v>
      </c>
      <c r="P46" s="152">
        <f>AVERAGE(O46:O48)</f>
        <v>1</v>
      </c>
      <c r="Q46" s="152" t="s">
        <v>27</v>
      </c>
      <c r="R46" s="19" t="s">
        <v>184</v>
      </c>
      <c r="S46" s="19" t="s">
        <v>192</v>
      </c>
      <c r="T46" s="19" t="s">
        <v>30</v>
      </c>
      <c r="U46" s="33"/>
      <c r="V46" s="16" t="s">
        <v>897</v>
      </c>
      <c r="W46" s="39" t="s">
        <v>896</v>
      </c>
    </row>
    <row r="47" spans="1:23" s="31" customFormat="1" ht="157.5" x14ac:dyDescent="0.25">
      <c r="A47" s="17">
        <v>2016</v>
      </c>
      <c r="B47" s="18" t="s">
        <v>172</v>
      </c>
      <c r="C47" s="17">
        <v>2</v>
      </c>
      <c r="D47" s="19" t="s">
        <v>193</v>
      </c>
      <c r="E47" s="19" t="s">
        <v>190</v>
      </c>
      <c r="F47" s="20" t="s">
        <v>48</v>
      </c>
      <c r="G47" s="19" t="s">
        <v>194</v>
      </c>
      <c r="H47" s="19" t="s">
        <v>195</v>
      </c>
      <c r="I47" s="18" t="s">
        <v>35</v>
      </c>
      <c r="J47" s="18" t="s">
        <v>196</v>
      </c>
      <c r="K47" s="17">
        <v>1</v>
      </c>
      <c r="L47" s="21">
        <v>42795</v>
      </c>
      <c r="M47" s="21">
        <v>43100</v>
      </c>
      <c r="N47" s="17">
        <v>1</v>
      </c>
      <c r="O47" s="22">
        <f t="shared" si="0"/>
        <v>1</v>
      </c>
      <c r="P47" s="152"/>
      <c r="Q47" s="152"/>
      <c r="R47" s="35" t="s">
        <v>197</v>
      </c>
      <c r="S47" s="35" t="s">
        <v>192</v>
      </c>
      <c r="T47" s="19" t="s">
        <v>30</v>
      </c>
      <c r="U47" s="33"/>
      <c r="V47" s="16" t="s">
        <v>897</v>
      </c>
      <c r="W47" s="39" t="s">
        <v>896</v>
      </c>
    </row>
    <row r="48" spans="1:23" s="31" customFormat="1" ht="157.5" x14ac:dyDescent="0.25">
      <c r="A48" s="17">
        <v>2016</v>
      </c>
      <c r="B48" s="18" t="s">
        <v>172</v>
      </c>
      <c r="C48" s="17">
        <v>2</v>
      </c>
      <c r="D48" s="19" t="s">
        <v>193</v>
      </c>
      <c r="E48" s="19" t="s">
        <v>190</v>
      </c>
      <c r="F48" s="20" t="s">
        <v>52</v>
      </c>
      <c r="G48" s="19" t="s">
        <v>185</v>
      </c>
      <c r="H48" s="19" t="s">
        <v>186</v>
      </c>
      <c r="I48" s="18" t="s">
        <v>35</v>
      </c>
      <c r="J48" s="18" t="s">
        <v>187</v>
      </c>
      <c r="K48" s="17">
        <v>1</v>
      </c>
      <c r="L48" s="21">
        <v>42795</v>
      </c>
      <c r="M48" s="21">
        <v>43100</v>
      </c>
      <c r="N48" s="17">
        <v>1</v>
      </c>
      <c r="O48" s="22">
        <f t="shared" si="0"/>
        <v>1</v>
      </c>
      <c r="P48" s="152"/>
      <c r="Q48" s="152"/>
      <c r="R48" s="24" t="s">
        <v>188</v>
      </c>
      <c r="S48" s="24" t="s">
        <v>192</v>
      </c>
      <c r="T48" s="19" t="s">
        <v>30</v>
      </c>
      <c r="U48" s="33"/>
      <c r="V48" s="16" t="s">
        <v>897</v>
      </c>
      <c r="W48" s="39" t="s">
        <v>896</v>
      </c>
    </row>
    <row r="49" spans="1:23" s="31" customFormat="1" ht="258.75" x14ac:dyDescent="0.25">
      <c r="A49" s="17">
        <v>2016</v>
      </c>
      <c r="B49" s="18" t="s">
        <v>172</v>
      </c>
      <c r="C49" s="17">
        <v>3</v>
      </c>
      <c r="D49" s="19" t="s">
        <v>198</v>
      </c>
      <c r="E49" s="19" t="s">
        <v>199</v>
      </c>
      <c r="F49" s="20" t="s">
        <v>59</v>
      </c>
      <c r="G49" s="19" t="s">
        <v>200</v>
      </c>
      <c r="H49" s="19" t="s">
        <v>201</v>
      </c>
      <c r="I49" s="18" t="s">
        <v>44</v>
      </c>
      <c r="J49" s="18" t="s">
        <v>36</v>
      </c>
      <c r="K49" s="17">
        <v>1</v>
      </c>
      <c r="L49" s="21">
        <v>42795</v>
      </c>
      <c r="M49" s="21">
        <v>43070</v>
      </c>
      <c r="N49" s="17">
        <v>1</v>
      </c>
      <c r="O49" s="22">
        <f t="shared" si="0"/>
        <v>1</v>
      </c>
      <c r="P49" s="152">
        <f>AVERAGE(O49:O50)</f>
        <v>1</v>
      </c>
      <c r="Q49" s="152" t="s">
        <v>27</v>
      </c>
      <c r="R49" s="19" t="s">
        <v>134</v>
      </c>
      <c r="S49" s="19" t="s">
        <v>202</v>
      </c>
      <c r="T49" s="19" t="s">
        <v>30</v>
      </c>
      <c r="U49" s="33"/>
      <c r="V49" s="16" t="s">
        <v>897</v>
      </c>
      <c r="W49" s="39" t="s">
        <v>896</v>
      </c>
    </row>
    <row r="50" spans="1:23" s="31" customFormat="1" ht="258.75" x14ac:dyDescent="0.25">
      <c r="A50" s="17">
        <v>2016</v>
      </c>
      <c r="B50" s="18" t="s">
        <v>172</v>
      </c>
      <c r="C50" s="17">
        <v>3</v>
      </c>
      <c r="D50" s="19" t="s">
        <v>203</v>
      </c>
      <c r="E50" s="19" t="s">
        <v>199</v>
      </c>
      <c r="F50" s="20" t="s">
        <v>66</v>
      </c>
      <c r="G50" s="19" t="s">
        <v>191</v>
      </c>
      <c r="H50" s="19" t="s">
        <v>204</v>
      </c>
      <c r="I50" s="18" t="s">
        <v>44</v>
      </c>
      <c r="J50" s="18" t="s">
        <v>183</v>
      </c>
      <c r="K50" s="17">
        <v>1</v>
      </c>
      <c r="L50" s="21">
        <v>42795</v>
      </c>
      <c r="M50" s="21">
        <v>43100</v>
      </c>
      <c r="N50" s="17">
        <v>1</v>
      </c>
      <c r="O50" s="22">
        <f t="shared" si="0"/>
        <v>1</v>
      </c>
      <c r="P50" s="152"/>
      <c r="Q50" s="152"/>
      <c r="R50" s="19" t="s">
        <v>184</v>
      </c>
      <c r="S50" s="19" t="s">
        <v>205</v>
      </c>
      <c r="T50" s="19" t="s">
        <v>30</v>
      </c>
      <c r="U50" s="33"/>
      <c r="V50" s="16" t="s">
        <v>897</v>
      </c>
      <c r="W50" s="39" t="s">
        <v>896</v>
      </c>
    </row>
    <row r="51" spans="1:23" s="31" customFormat="1" ht="135" x14ac:dyDescent="0.25">
      <c r="A51" s="17">
        <v>2016</v>
      </c>
      <c r="B51" s="18" t="s">
        <v>172</v>
      </c>
      <c r="C51" s="17">
        <v>4</v>
      </c>
      <c r="D51" s="19" t="s">
        <v>206</v>
      </c>
      <c r="E51" s="19" t="s">
        <v>207</v>
      </c>
      <c r="F51" s="20" t="s">
        <v>175</v>
      </c>
      <c r="G51" s="19" t="s">
        <v>208</v>
      </c>
      <c r="H51" s="19" t="s">
        <v>87</v>
      </c>
      <c r="I51" s="18" t="s">
        <v>44</v>
      </c>
      <c r="J51" s="18" t="s">
        <v>55</v>
      </c>
      <c r="K51" s="17">
        <v>2</v>
      </c>
      <c r="L51" s="21">
        <v>42795</v>
      </c>
      <c r="M51" s="21">
        <v>42916</v>
      </c>
      <c r="N51" s="17">
        <v>2</v>
      </c>
      <c r="O51" s="22">
        <f t="shared" si="0"/>
        <v>1</v>
      </c>
      <c r="P51" s="152">
        <f>AVERAGE(O51:O53)</f>
        <v>1</v>
      </c>
      <c r="Q51" s="152" t="s">
        <v>27</v>
      </c>
      <c r="R51" s="19" t="s">
        <v>209</v>
      </c>
      <c r="S51" s="19" t="s">
        <v>210</v>
      </c>
      <c r="T51" s="19" t="s">
        <v>30</v>
      </c>
      <c r="U51" s="33"/>
      <c r="V51" s="16" t="s">
        <v>897</v>
      </c>
      <c r="W51" s="39" t="s">
        <v>896</v>
      </c>
    </row>
    <row r="52" spans="1:23" s="31" customFormat="1" ht="135" x14ac:dyDescent="0.25">
      <c r="A52" s="17">
        <v>2016</v>
      </c>
      <c r="B52" s="18" t="s">
        <v>172</v>
      </c>
      <c r="C52" s="17">
        <v>4</v>
      </c>
      <c r="D52" s="19" t="s">
        <v>211</v>
      </c>
      <c r="E52" s="19" t="s">
        <v>207</v>
      </c>
      <c r="F52" s="20" t="s">
        <v>48</v>
      </c>
      <c r="G52" s="19" t="s">
        <v>194</v>
      </c>
      <c r="H52" s="19" t="s">
        <v>195</v>
      </c>
      <c r="I52" s="18" t="s">
        <v>35</v>
      </c>
      <c r="J52" s="18" t="s">
        <v>196</v>
      </c>
      <c r="K52" s="17">
        <v>1</v>
      </c>
      <c r="L52" s="21">
        <v>42795</v>
      </c>
      <c r="M52" s="21">
        <v>43100</v>
      </c>
      <c r="N52" s="17">
        <v>1</v>
      </c>
      <c r="O52" s="22">
        <f t="shared" si="0"/>
        <v>1</v>
      </c>
      <c r="P52" s="152"/>
      <c r="Q52" s="152"/>
      <c r="R52" s="35" t="s">
        <v>197</v>
      </c>
      <c r="S52" s="35" t="s">
        <v>210</v>
      </c>
      <c r="T52" s="19" t="s">
        <v>30</v>
      </c>
      <c r="U52" s="33"/>
      <c r="V52" s="16" t="s">
        <v>897</v>
      </c>
      <c r="W52" s="39" t="s">
        <v>896</v>
      </c>
    </row>
    <row r="53" spans="1:23" s="31" customFormat="1" ht="135" x14ac:dyDescent="0.25">
      <c r="A53" s="17">
        <v>2016</v>
      </c>
      <c r="B53" s="18" t="s">
        <v>172</v>
      </c>
      <c r="C53" s="17">
        <v>4</v>
      </c>
      <c r="D53" s="19" t="s">
        <v>206</v>
      </c>
      <c r="E53" s="19" t="s">
        <v>207</v>
      </c>
      <c r="F53" s="20" t="s">
        <v>52</v>
      </c>
      <c r="G53" s="19" t="s">
        <v>212</v>
      </c>
      <c r="H53" s="19" t="s">
        <v>213</v>
      </c>
      <c r="I53" s="18" t="s">
        <v>35</v>
      </c>
      <c r="J53" s="18" t="s">
        <v>214</v>
      </c>
      <c r="K53" s="17">
        <v>1</v>
      </c>
      <c r="L53" s="21">
        <v>42795</v>
      </c>
      <c r="M53" s="21">
        <v>43100</v>
      </c>
      <c r="N53" s="17">
        <v>1</v>
      </c>
      <c r="O53" s="22">
        <f t="shared" si="0"/>
        <v>1</v>
      </c>
      <c r="P53" s="152"/>
      <c r="Q53" s="152"/>
      <c r="R53" s="40" t="s">
        <v>215</v>
      </c>
      <c r="S53" s="35" t="s">
        <v>210</v>
      </c>
      <c r="T53" s="19" t="s">
        <v>30</v>
      </c>
      <c r="U53" s="33"/>
      <c r="V53" s="16" t="s">
        <v>897</v>
      </c>
      <c r="W53" s="39" t="s">
        <v>896</v>
      </c>
    </row>
    <row r="54" spans="1:23" s="31" customFormat="1" ht="191.25" x14ac:dyDescent="0.25">
      <c r="A54" s="17">
        <v>2016</v>
      </c>
      <c r="B54" s="18" t="s">
        <v>172</v>
      </c>
      <c r="C54" s="17">
        <v>5</v>
      </c>
      <c r="D54" s="19" t="s">
        <v>216</v>
      </c>
      <c r="E54" s="19" t="s">
        <v>217</v>
      </c>
      <c r="F54" s="20" t="s">
        <v>59</v>
      </c>
      <c r="G54" s="19" t="s">
        <v>191</v>
      </c>
      <c r="H54" s="19" t="s">
        <v>182</v>
      </c>
      <c r="I54" s="18" t="s">
        <v>44</v>
      </c>
      <c r="J54" s="18" t="s">
        <v>183</v>
      </c>
      <c r="K54" s="17">
        <v>1</v>
      </c>
      <c r="L54" s="21">
        <v>42795</v>
      </c>
      <c r="M54" s="21">
        <v>43100</v>
      </c>
      <c r="N54" s="17">
        <v>1</v>
      </c>
      <c r="O54" s="22">
        <f t="shared" si="0"/>
        <v>1</v>
      </c>
      <c r="P54" s="152">
        <f>AVERAGE(O54:O55)</f>
        <v>1</v>
      </c>
      <c r="Q54" s="152" t="s">
        <v>27</v>
      </c>
      <c r="R54" s="19" t="s">
        <v>184</v>
      </c>
      <c r="S54" s="19" t="s">
        <v>218</v>
      </c>
      <c r="T54" s="19" t="s">
        <v>30</v>
      </c>
      <c r="U54" s="33"/>
      <c r="V54" s="16" t="s">
        <v>897</v>
      </c>
      <c r="W54" s="39" t="s">
        <v>896</v>
      </c>
    </row>
    <row r="55" spans="1:23" s="31" customFormat="1" ht="168.75" x14ac:dyDescent="0.25">
      <c r="A55" s="17">
        <v>2016</v>
      </c>
      <c r="B55" s="18" t="s">
        <v>172</v>
      </c>
      <c r="C55" s="17">
        <v>5</v>
      </c>
      <c r="D55" s="19" t="s">
        <v>216</v>
      </c>
      <c r="E55" s="19" t="s">
        <v>219</v>
      </c>
      <c r="F55" s="20" t="s">
        <v>66</v>
      </c>
      <c r="G55" s="19" t="s">
        <v>220</v>
      </c>
      <c r="H55" s="19" t="s">
        <v>221</v>
      </c>
      <c r="I55" s="18" t="s">
        <v>44</v>
      </c>
      <c r="J55" s="18" t="s">
        <v>222</v>
      </c>
      <c r="K55" s="17">
        <v>1</v>
      </c>
      <c r="L55" s="21">
        <v>42795</v>
      </c>
      <c r="M55" s="21">
        <v>43070</v>
      </c>
      <c r="N55" s="17">
        <v>1</v>
      </c>
      <c r="O55" s="22">
        <f t="shared" si="0"/>
        <v>1</v>
      </c>
      <c r="P55" s="152"/>
      <c r="Q55" s="152"/>
      <c r="R55" s="19" t="s">
        <v>223</v>
      </c>
      <c r="S55" s="19" t="s">
        <v>218</v>
      </c>
      <c r="T55" s="19" t="s">
        <v>30</v>
      </c>
      <c r="U55" s="33"/>
      <c r="V55" s="16" t="s">
        <v>897</v>
      </c>
      <c r="W55" s="39" t="s">
        <v>896</v>
      </c>
    </row>
    <row r="56" spans="1:23" s="31" customFormat="1" ht="157.5" x14ac:dyDescent="0.25">
      <c r="A56" s="17">
        <v>2016</v>
      </c>
      <c r="B56" s="18" t="s">
        <v>172</v>
      </c>
      <c r="C56" s="17">
        <v>6</v>
      </c>
      <c r="D56" s="19" t="s">
        <v>224</v>
      </c>
      <c r="E56" s="19" t="s">
        <v>225</v>
      </c>
      <c r="F56" s="20" t="s">
        <v>59</v>
      </c>
      <c r="G56" s="19" t="s">
        <v>208</v>
      </c>
      <c r="H56" s="19" t="s">
        <v>87</v>
      </c>
      <c r="I56" s="18" t="s">
        <v>44</v>
      </c>
      <c r="J56" s="18" t="s">
        <v>55</v>
      </c>
      <c r="K56" s="17">
        <v>2</v>
      </c>
      <c r="L56" s="21">
        <v>42795</v>
      </c>
      <c r="M56" s="21">
        <v>42916</v>
      </c>
      <c r="N56" s="17">
        <v>2</v>
      </c>
      <c r="O56" s="22">
        <f t="shared" si="0"/>
        <v>1</v>
      </c>
      <c r="P56" s="152">
        <f>AVERAGE(O56:O57)</f>
        <v>1</v>
      </c>
      <c r="Q56" s="152" t="s">
        <v>27</v>
      </c>
      <c r="R56" s="19" t="s">
        <v>209</v>
      </c>
      <c r="S56" s="19" t="s">
        <v>226</v>
      </c>
      <c r="T56" s="19" t="s">
        <v>30</v>
      </c>
      <c r="U56" s="33"/>
      <c r="V56" s="16" t="s">
        <v>897</v>
      </c>
      <c r="W56" s="39" t="s">
        <v>896</v>
      </c>
    </row>
    <row r="57" spans="1:23" s="31" customFormat="1" ht="157.5" x14ac:dyDescent="0.25">
      <c r="A57" s="17">
        <v>2016</v>
      </c>
      <c r="B57" s="18" t="s">
        <v>172</v>
      </c>
      <c r="C57" s="17">
        <v>6</v>
      </c>
      <c r="D57" s="19" t="s">
        <v>224</v>
      </c>
      <c r="E57" s="19" t="s">
        <v>225</v>
      </c>
      <c r="F57" s="20" t="s">
        <v>66</v>
      </c>
      <c r="G57" s="19" t="s">
        <v>194</v>
      </c>
      <c r="H57" s="19" t="s">
        <v>195</v>
      </c>
      <c r="I57" s="18" t="s">
        <v>35</v>
      </c>
      <c r="J57" s="18" t="s">
        <v>196</v>
      </c>
      <c r="K57" s="17">
        <v>1</v>
      </c>
      <c r="L57" s="21">
        <v>42795</v>
      </c>
      <c r="M57" s="21">
        <v>43100</v>
      </c>
      <c r="N57" s="17">
        <v>1</v>
      </c>
      <c r="O57" s="22">
        <f t="shared" si="0"/>
        <v>1</v>
      </c>
      <c r="P57" s="152"/>
      <c r="Q57" s="152"/>
      <c r="R57" s="35" t="s">
        <v>197</v>
      </c>
      <c r="S57" s="24" t="s">
        <v>226</v>
      </c>
      <c r="T57" s="19" t="s">
        <v>30</v>
      </c>
      <c r="U57" s="33"/>
      <c r="V57" s="16" t="s">
        <v>897</v>
      </c>
      <c r="W57" s="39" t="s">
        <v>896</v>
      </c>
    </row>
    <row r="58" spans="1:23" s="31" customFormat="1" ht="191.25" x14ac:dyDescent="0.25">
      <c r="A58" s="17">
        <v>2016</v>
      </c>
      <c r="B58" s="18" t="s">
        <v>172</v>
      </c>
      <c r="C58" s="17">
        <v>7</v>
      </c>
      <c r="D58" s="19" t="s">
        <v>227</v>
      </c>
      <c r="E58" s="19" t="s">
        <v>228</v>
      </c>
      <c r="F58" s="20" t="s">
        <v>59</v>
      </c>
      <c r="G58" s="19" t="s">
        <v>191</v>
      </c>
      <c r="H58" s="19" t="s">
        <v>182</v>
      </c>
      <c r="I58" s="18" t="s">
        <v>44</v>
      </c>
      <c r="J58" s="18" t="s">
        <v>183</v>
      </c>
      <c r="K58" s="17">
        <v>1</v>
      </c>
      <c r="L58" s="21">
        <v>42795</v>
      </c>
      <c r="M58" s="21">
        <v>43100</v>
      </c>
      <c r="N58" s="17">
        <v>1</v>
      </c>
      <c r="O58" s="22">
        <f t="shared" si="0"/>
        <v>1</v>
      </c>
      <c r="P58" s="152">
        <f>AVERAGE(O58:O59)</f>
        <v>1</v>
      </c>
      <c r="Q58" s="152" t="s">
        <v>27</v>
      </c>
      <c r="R58" s="19" t="s">
        <v>184</v>
      </c>
      <c r="S58" s="19" t="s">
        <v>229</v>
      </c>
      <c r="T58" s="19" t="s">
        <v>30</v>
      </c>
      <c r="U58" s="33"/>
      <c r="V58" s="16" t="s">
        <v>897</v>
      </c>
      <c r="W58" s="39" t="s">
        <v>896</v>
      </c>
    </row>
    <row r="59" spans="1:23" s="31" customFormat="1" ht="146.25" x14ac:dyDescent="0.25">
      <c r="A59" s="17">
        <v>2016</v>
      </c>
      <c r="B59" s="18" t="s">
        <v>172</v>
      </c>
      <c r="C59" s="17">
        <v>7</v>
      </c>
      <c r="D59" s="19" t="s">
        <v>227</v>
      </c>
      <c r="E59" s="19" t="s">
        <v>228</v>
      </c>
      <c r="F59" s="20" t="s">
        <v>66</v>
      </c>
      <c r="G59" s="19" t="s">
        <v>194</v>
      </c>
      <c r="H59" s="19" t="s">
        <v>195</v>
      </c>
      <c r="I59" s="18" t="s">
        <v>35</v>
      </c>
      <c r="J59" s="18" t="s">
        <v>196</v>
      </c>
      <c r="K59" s="17">
        <v>1</v>
      </c>
      <c r="L59" s="21">
        <v>42795</v>
      </c>
      <c r="M59" s="21">
        <v>43100</v>
      </c>
      <c r="N59" s="17">
        <v>1</v>
      </c>
      <c r="O59" s="22">
        <f t="shared" si="0"/>
        <v>1</v>
      </c>
      <c r="P59" s="152"/>
      <c r="Q59" s="152"/>
      <c r="R59" s="35" t="s">
        <v>197</v>
      </c>
      <c r="S59" s="24" t="s">
        <v>229</v>
      </c>
      <c r="T59" s="19" t="s">
        <v>30</v>
      </c>
      <c r="U59" s="33"/>
      <c r="V59" s="16" t="s">
        <v>897</v>
      </c>
      <c r="W59" s="39" t="s">
        <v>896</v>
      </c>
    </row>
    <row r="60" spans="1:23" s="31" customFormat="1" ht="191.25" x14ac:dyDescent="0.25">
      <c r="A60" s="17">
        <v>2016</v>
      </c>
      <c r="B60" s="18" t="s">
        <v>172</v>
      </c>
      <c r="C60" s="17">
        <v>8</v>
      </c>
      <c r="D60" s="19" t="s">
        <v>230</v>
      </c>
      <c r="E60" s="19" t="s">
        <v>231</v>
      </c>
      <c r="F60" s="20" t="s">
        <v>59</v>
      </c>
      <c r="G60" s="19" t="s">
        <v>191</v>
      </c>
      <c r="H60" s="19" t="s">
        <v>182</v>
      </c>
      <c r="I60" s="18" t="s">
        <v>44</v>
      </c>
      <c r="J60" s="18" t="s">
        <v>183</v>
      </c>
      <c r="K60" s="17">
        <v>1</v>
      </c>
      <c r="L60" s="21">
        <v>42795</v>
      </c>
      <c r="M60" s="21">
        <v>43100</v>
      </c>
      <c r="N60" s="17">
        <v>1</v>
      </c>
      <c r="O60" s="22">
        <f t="shared" si="0"/>
        <v>1</v>
      </c>
      <c r="P60" s="152">
        <f>AVERAGE(O60:O61)</f>
        <v>1</v>
      </c>
      <c r="Q60" s="152" t="s">
        <v>27</v>
      </c>
      <c r="R60" s="19" t="s">
        <v>184</v>
      </c>
      <c r="S60" s="19" t="s">
        <v>229</v>
      </c>
      <c r="T60" s="19" t="s">
        <v>30</v>
      </c>
      <c r="U60" s="33"/>
      <c r="V60" s="16" t="s">
        <v>897</v>
      </c>
      <c r="W60" s="39" t="s">
        <v>896</v>
      </c>
    </row>
    <row r="61" spans="1:23" s="31" customFormat="1" ht="146.25" x14ac:dyDescent="0.25">
      <c r="A61" s="17">
        <v>2016</v>
      </c>
      <c r="B61" s="18" t="s">
        <v>172</v>
      </c>
      <c r="C61" s="17">
        <v>8</v>
      </c>
      <c r="D61" s="19" t="s">
        <v>230</v>
      </c>
      <c r="E61" s="19" t="s">
        <v>231</v>
      </c>
      <c r="F61" s="20" t="s">
        <v>66</v>
      </c>
      <c r="G61" s="19" t="s">
        <v>194</v>
      </c>
      <c r="H61" s="19" t="s">
        <v>195</v>
      </c>
      <c r="I61" s="18" t="s">
        <v>35</v>
      </c>
      <c r="J61" s="18" t="s">
        <v>196</v>
      </c>
      <c r="K61" s="17">
        <v>1</v>
      </c>
      <c r="L61" s="21">
        <v>42795</v>
      </c>
      <c r="M61" s="21">
        <v>43100</v>
      </c>
      <c r="N61" s="17">
        <v>1</v>
      </c>
      <c r="O61" s="22">
        <f t="shared" si="0"/>
        <v>1</v>
      </c>
      <c r="P61" s="152"/>
      <c r="Q61" s="152"/>
      <c r="R61" s="35" t="s">
        <v>197</v>
      </c>
      <c r="S61" s="24" t="s">
        <v>229</v>
      </c>
      <c r="T61" s="19" t="s">
        <v>30</v>
      </c>
      <c r="U61" s="33"/>
      <c r="V61" s="16" t="s">
        <v>897</v>
      </c>
      <c r="W61" s="39" t="s">
        <v>896</v>
      </c>
    </row>
    <row r="62" spans="1:23" s="31" customFormat="1" ht="258.75" x14ac:dyDescent="0.25">
      <c r="A62" s="17">
        <v>2016</v>
      </c>
      <c r="B62" s="18" t="s">
        <v>172</v>
      </c>
      <c r="C62" s="17">
        <v>9</v>
      </c>
      <c r="D62" s="19" t="s">
        <v>232</v>
      </c>
      <c r="E62" s="19" t="s">
        <v>233</v>
      </c>
      <c r="F62" s="20" t="s">
        <v>59</v>
      </c>
      <c r="G62" s="19" t="s">
        <v>132</v>
      </c>
      <c r="H62" s="19" t="s">
        <v>234</v>
      </c>
      <c r="I62" s="18" t="s">
        <v>44</v>
      </c>
      <c r="J62" s="18" t="s">
        <v>36</v>
      </c>
      <c r="K62" s="17">
        <v>1</v>
      </c>
      <c r="L62" s="21">
        <v>42795</v>
      </c>
      <c r="M62" s="21">
        <v>43070</v>
      </c>
      <c r="N62" s="17">
        <v>1</v>
      </c>
      <c r="O62" s="22">
        <f t="shared" si="0"/>
        <v>1</v>
      </c>
      <c r="P62" s="152">
        <f>AVERAGE(O62:O63)</f>
        <v>1</v>
      </c>
      <c r="Q62" s="152" t="s">
        <v>27</v>
      </c>
      <c r="R62" s="19" t="s">
        <v>134</v>
      </c>
      <c r="S62" s="19" t="s">
        <v>836</v>
      </c>
      <c r="T62" s="19" t="s">
        <v>30</v>
      </c>
      <c r="U62" s="33"/>
      <c r="V62" s="16" t="s">
        <v>897</v>
      </c>
      <c r="W62" s="39" t="s">
        <v>896</v>
      </c>
    </row>
    <row r="63" spans="1:23" s="31" customFormat="1" ht="258.75" x14ac:dyDescent="0.25">
      <c r="A63" s="17">
        <v>2016</v>
      </c>
      <c r="B63" s="18" t="s">
        <v>172</v>
      </c>
      <c r="C63" s="17">
        <v>9</v>
      </c>
      <c r="D63" s="19" t="s">
        <v>232</v>
      </c>
      <c r="E63" s="19" t="s">
        <v>233</v>
      </c>
      <c r="F63" s="20" t="s">
        <v>66</v>
      </c>
      <c r="G63" s="19" t="s">
        <v>191</v>
      </c>
      <c r="H63" s="19" t="s">
        <v>235</v>
      </c>
      <c r="I63" s="18" t="s">
        <v>44</v>
      </c>
      <c r="J63" s="18" t="s">
        <v>183</v>
      </c>
      <c r="K63" s="17">
        <v>1</v>
      </c>
      <c r="L63" s="21">
        <v>42795</v>
      </c>
      <c r="M63" s="21">
        <v>43100</v>
      </c>
      <c r="N63" s="17">
        <v>1</v>
      </c>
      <c r="O63" s="22">
        <f t="shared" si="0"/>
        <v>1</v>
      </c>
      <c r="P63" s="152"/>
      <c r="Q63" s="152"/>
      <c r="R63" s="19" t="s">
        <v>184</v>
      </c>
      <c r="S63" s="19" t="s">
        <v>836</v>
      </c>
      <c r="T63" s="19" t="s">
        <v>30</v>
      </c>
      <c r="U63" s="33"/>
      <c r="V63" s="16" t="s">
        <v>897</v>
      </c>
      <c r="W63" s="39" t="s">
        <v>896</v>
      </c>
    </row>
    <row r="64" spans="1:23" s="31" customFormat="1" ht="258.75" x14ac:dyDescent="0.25">
      <c r="A64" s="17">
        <v>2016</v>
      </c>
      <c r="B64" s="18" t="s">
        <v>172</v>
      </c>
      <c r="C64" s="17">
        <v>10</v>
      </c>
      <c r="D64" s="19" t="s">
        <v>236</v>
      </c>
      <c r="E64" s="19" t="s">
        <v>237</v>
      </c>
      <c r="F64" s="18">
        <v>1</v>
      </c>
      <c r="G64" s="19" t="s">
        <v>191</v>
      </c>
      <c r="H64" s="19" t="s">
        <v>235</v>
      </c>
      <c r="I64" s="18" t="s">
        <v>44</v>
      </c>
      <c r="J64" s="18" t="s">
        <v>183</v>
      </c>
      <c r="K64" s="17">
        <v>1</v>
      </c>
      <c r="L64" s="21">
        <v>42795</v>
      </c>
      <c r="M64" s="21">
        <v>43100</v>
      </c>
      <c r="N64" s="17">
        <v>1</v>
      </c>
      <c r="O64" s="22">
        <f t="shared" si="0"/>
        <v>1</v>
      </c>
      <c r="P64" s="22">
        <f>+O64</f>
        <v>1</v>
      </c>
      <c r="Q64" s="22" t="s">
        <v>27</v>
      </c>
      <c r="R64" s="19" t="s">
        <v>184</v>
      </c>
      <c r="S64" s="19" t="s">
        <v>238</v>
      </c>
      <c r="T64" s="19" t="s">
        <v>30</v>
      </c>
      <c r="U64" s="33"/>
      <c r="V64" s="16" t="s">
        <v>897</v>
      </c>
      <c r="W64" s="39" t="s">
        <v>896</v>
      </c>
    </row>
    <row r="65" spans="1:23" s="31" customFormat="1" ht="112.5" x14ac:dyDescent="0.25">
      <c r="A65" s="17">
        <v>2016</v>
      </c>
      <c r="B65" s="18" t="s">
        <v>172</v>
      </c>
      <c r="C65" s="17">
        <v>11</v>
      </c>
      <c r="D65" s="19" t="s">
        <v>239</v>
      </c>
      <c r="E65" s="19" t="s">
        <v>240</v>
      </c>
      <c r="F65" s="18">
        <v>1</v>
      </c>
      <c r="G65" s="19" t="s">
        <v>241</v>
      </c>
      <c r="H65" s="19" t="s">
        <v>242</v>
      </c>
      <c r="I65" s="18" t="s">
        <v>44</v>
      </c>
      <c r="J65" s="18" t="s">
        <v>36</v>
      </c>
      <c r="K65" s="17">
        <v>1</v>
      </c>
      <c r="L65" s="21">
        <v>42795</v>
      </c>
      <c r="M65" s="21">
        <v>43100</v>
      </c>
      <c r="N65" s="17">
        <v>1</v>
      </c>
      <c r="O65" s="22">
        <f t="shared" si="0"/>
        <v>1</v>
      </c>
      <c r="P65" s="22">
        <f>+O65</f>
        <v>1</v>
      </c>
      <c r="Q65" s="22" t="s">
        <v>27</v>
      </c>
      <c r="R65" s="36" t="s">
        <v>243</v>
      </c>
      <c r="S65" s="37" t="s">
        <v>244</v>
      </c>
      <c r="T65" s="19" t="s">
        <v>30</v>
      </c>
      <c r="U65" s="33"/>
      <c r="V65" s="16" t="s">
        <v>897</v>
      </c>
      <c r="W65" s="39" t="s">
        <v>896</v>
      </c>
    </row>
    <row r="66" spans="1:23" s="31" customFormat="1" ht="112.5" x14ac:dyDescent="0.25">
      <c r="A66" s="17">
        <v>2016</v>
      </c>
      <c r="B66" s="18" t="s">
        <v>172</v>
      </c>
      <c r="C66" s="17">
        <v>12</v>
      </c>
      <c r="D66" s="19" t="s">
        <v>245</v>
      </c>
      <c r="E66" s="19" t="s">
        <v>246</v>
      </c>
      <c r="F66" s="18">
        <v>1</v>
      </c>
      <c r="G66" s="19" t="s">
        <v>241</v>
      </c>
      <c r="H66" s="19" t="s">
        <v>242</v>
      </c>
      <c r="I66" s="18" t="s">
        <v>44</v>
      </c>
      <c r="J66" s="18" t="s">
        <v>36</v>
      </c>
      <c r="K66" s="17">
        <v>1</v>
      </c>
      <c r="L66" s="21">
        <v>42795</v>
      </c>
      <c r="M66" s="21">
        <v>43100</v>
      </c>
      <c r="N66" s="17">
        <v>1</v>
      </c>
      <c r="O66" s="22">
        <f t="shared" si="0"/>
        <v>1</v>
      </c>
      <c r="P66" s="22">
        <f>+O66</f>
        <v>1</v>
      </c>
      <c r="Q66" s="22" t="s">
        <v>27</v>
      </c>
      <c r="R66" s="36" t="s">
        <v>247</v>
      </c>
      <c r="S66" s="37" t="s">
        <v>248</v>
      </c>
      <c r="T66" s="19" t="s">
        <v>30</v>
      </c>
      <c r="U66" s="33"/>
      <c r="V66" s="16" t="s">
        <v>897</v>
      </c>
      <c r="W66" s="39" t="s">
        <v>896</v>
      </c>
    </row>
    <row r="67" spans="1:23" s="31" customFormat="1" ht="258.75" x14ac:dyDescent="0.25">
      <c r="A67" s="17">
        <v>2016</v>
      </c>
      <c r="B67" s="18" t="s">
        <v>172</v>
      </c>
      <c r="C67" s="17">
        <v>13</v>
      </c>
      <c r="D67" s="19" t="s">
        <v>249</v>
      </c>
      <c r="E67" s="19" t="s">
        <v>250</v>
      </c>
      <c r="F67" s="18">
        <v>1</v>
      </c>
      <c r="G67" s="19" t="s">
        <v>191</v>
      </c>
      <c r="H67" s="19" t="s">
        <v>235</v>
      </c>
      <c r="I67" s="18" t="s">
        <v>44</v>
      </c>
      <c r="J67" s="18" t="s">
        <v>183</v>
      </c>
      <c r="K67" s="17">
        <v>1</v>
      </c>
      <c r="L67" s="21">
        <v>42795</v>
      </c>
      <c r="M67" s="21">
        <v>43100</v>
      </c>
      <c r="N67" s="17">
        <v>1</v>
      </c>
      <c r="O67" s="22">
        <f t="shared" si="0"/>
        <v>1</v>
      </c>
      <c r="P67" s="22">
        <f>+O67</f>
        <v>1</v>
      </c>
      <c r="Q67" s="22" t="s">
        <v>27</v>
      </c>
      <c r="R67" s="19" t="s">
        <v>184</v>
      </c>
      <c r="S67" s="19" t="s">
        <v>251</v>
      </c>
      <c r="T67" s="19" t="s">
        <v>30</v>
      </c>
      <c r="U67" s="33"/>
      <c r="V67" s="16" t="s">
        <v>897</v>
      </c>
      <c r="W67" s="39" t="s">
        <v>896</v>
      </c>
    </row>
    <row r="68" spans="1:23" s="31" customFormat="1" ht="112.5" x14ac:dyDescent="0.25">
      <c r="A68" s="17">
        <v>2016</v>
      </c>
      <c r="B68" s="18" t="s">
        <v>172</v>
      </c>
      <c r="C68" s="17">
        <v>14</v>
      </c>
      <c r="D68" s="19" t="s">
        <v>252</v>
      </c>
      <c r="E68" s="19" t="s">
        <v>253</v>
      </c>
      <c r="F68" s="18">
        <v>1</v>
      </c>
      <c r="G68" s="19" t="s">
        <v>241</v>
      </c>
      <c r="H68" s="19" t="s">
        <v>242</v>
      </c>
      <c r="I68" s="18" t="s">
        <v>44</v>
      </c>
      <c r="J68" s="18" t="s">
        <v>36</v>
      </c>
      <c r="K68" s="17">
        <v>1</v>
      </c>
      <c r="L68" s="21">
        <v>42795</v>
      </c>
      <c r="M68" s="21">
        <v>43100</v>
      </c>
      <c r="N68" s="17">
        <v>1</v>
      </c>
      <c r="O68" s="22">
        <f t="shared" ref="O68:O122" si="2">+N68/K68</f>
        <v>1</v>
      </c>
      <c r="P68" s="22">
        <f>+O68</f>
        <v>1</v>
      </c>
      <c r="Q68" s="22" t="s">
        <v>27</v>
      </c>
      <c r="R68" s="36" t="s">
        <v>247</v>
      </c>
      <c r="S68" s="37" t="s">
        <v>248</v>
      </c>
      <c r="T68" s="19" t="s">
        <v>30</v>
      </c>
      <c r="U68" s="33"/>
      <c r="V68" s="16" t="s">
        <v>897</v>
      </c>
      <c r="W68" s="39" t="s">
        <v>896</v>
      </c>
    </row>
    <row r="69" spans="1:23" s="31" customFormat="1" ht="225" x14ac:dyDescent="0.25">
      <c r="A69" s="17">
        <v>2016</v>
      </c>
      <c r="B69" s="18" t="s">
        <v>172</v>
      </c>
      <c r="C69" s="17">
        <v>15</v>
      </c>
      <c r="D69" s="19" t="s">
        <v>254</v>
      </c>
      <c r="E69" s="19" t="s">
        <v>255</v>
      </c>
      <c r="F69" s="20" t="s">
        <v>175</v>
      </c>
      <c r="G69" s="19" t="s">
        <v>208</v>
      </c>
      <c r="H69" s="19" t="s">
        <v>87</v>
      </c>
      <c r="I69" s="18" t="s">
        <v>44</v>
      </c>
      <c r="J69" s="18" t="s">
        <v>55</v>
      </c>
      <c r="K69" s="17">
        <v>2</v>
      </c>
      <c r="L69" s="21">
        <v>42795</v>
      </c>
      <c r="M69" s="21">
        <v>42916</v>
      </c>
      <c r="N69" s="17">
        <v>2</v>
      </c>
      <c r="O69" s="22">
        <f t="shared" si="2"/>
        <v>1</v>
      </c>
      <c r="P69" s="152">
        <f>AVERAGE(O69:O71)</f>
        <v>1</v>
      </c>
      <c r="Q69" s="152" t="s">
        <v>27</v>
      </c>
      <c r="R69" s="19" t="s">
        <v>209</v>
      </c>
      <c r="S69" s="19" t="s">
        <v>256</v>
      </c>
      <c r="T69" s="19" t="s">
        <v>30</v>
      </c>
      <c r="U69" s="33"/>
      <c r="V69" s="16" t="s">
        <v>897</v>
      </c>
      <c r="W69" s="39" t="s">
        <v>896</v>
      </c>
    </row>
    <row r="70" spans="1:23" s="31" customFormat="1" ht="258.75" x14ac:dyDescent="0.25">
      <c r="A70" s="17">
        <v>2016</v>
      </c>
      <c r="B70" s="18" t="s">
        <v>172</v>
      </c>
      <c r="C70" s="17">
        <v>15</v>
      </c>
      <c r="D70" s="19" t="s">
        <v>254</v>
      </c>
      <c r="E70" s="19" t="s">
        <v>255</v>
      </c>
      <c r="F70" s="20" t="s">
        <v>48</v>
      </c>
      <c r="G70" s="19" t="s">
        <v>191</v>
      </c>
      <c r="H70" s="19" t="s">
        <v>235</v>
      </c>
      <c r="I70" s="18" t="s">
        <v>44</v>
      </c>
      <c r="J70" s="18" t="s">
        <v>183</v>
      </c>
      <c r="K70" s="17">
        <v>1</v>
      </c>
      <c r="L70" s="21">
        <v>42795</v>
      </c>
      <c r="M70" s="21">
        <v>43100</v>
      </c>
      <c r="N70" s="17">
        <v>1</v>
      </c>
      <c r="O70" s="22">
        <f t="shared" si="2"/>
        <v>1</v>
      </c>
      <c r="P70" s="152"/>
      <c r="Q70" s="152"/>
      <c r="R70" s="19" t="s">
        <v>184</v>
      </c>
      <c r="S70" s="19" t="s">
        <v>257</v>
      </c>
      <c r="T70" s="19" t="s">
        <v>30</v>
      </c>
      <c r="U70" s="33"/>
      <c r="V70" s="16" t="s">
        <v>897</v>
      </c>
      <c r="W70" s="39" t="s">
        <v>896</v>
      </c>
    </row>
    <row r="71" spans="1:23" s="31" customFormat="1" ht="225" x14ac:dyDescent="0.25">
      <c r="A71" s="17">
        <v>2016</v>
      </c>
      <c r="B71" s="18" t="s">
        <v>172</v>
      </c>
      <c r="C71" s="17">
        <v>15</v>
      </c>
      <c r="D71" s="19" t="s">
        <v>254</v>
      </c>
      <c r="E71" s="19" t="s">
        <v>255</v>
      </c>
      <c r="F71" s="20" t="s">
        <v>52</v>
      </c>
      <c r="G71" s="19" t="s">
        <v>258</v>
      </c>
      <c r="H71" s="19" t="s">
        <v>259</v>
      </c>
      <c r="I71" s="18" t="s">
        <v>35</v>
      </c>
      <c r="J71" s="18" t="s">
        <v>196</v>
      </c>
      <c r="K71" s="17">
        <v>1</v>
      </c>
      <c r="L71" s="21">
        <v>42795</v>
      </c>
      <c r="M71" s="21">
        <v>43070</v>
      </c>
      <c r="N71" s="17">
        <v>1</v>
      </c>
      <c r="O71" s="22">
        <f t="shared" si="2"/>
        <v>1</v>
      </c>
      <c r="P71" s="152"/>
      <c r="Q71" s="152"/>
      <c r="R71" s="35" t="s">
        <v>260</v>
      </c>
      <c r="S71" s="35" t="s">
        <v>256</v>
      </c>
      <c r="T71" s="19" t="s">
        <v>30</v>
      </c>
      <c r="U71" s="33"/>
      <c r="V71" s="16" t="s">
        <v>897</v>
      </c>
      <c r="W71" s="39" t="s">
        <v>896</v>
      </c>
    </row>
    <row r="72" spans="1:23" s="31" customFormat="1" ht="157.5" x14ac:dyDescent="0.25">
      <c r="A72" s="17">
        <v>2016</v>
      </c>
      <c r="B72" s="18" t="s">
        <v>172</v>
      </c>
      <c r="C72" s="17">
        <v>17</v>
      </c>
      <c r="D72" s="19" t="s">
        <v>266</v>
      </c>
      <c r="E72" s="19" t="s">
        <v>267</v>
      </c>
      <c r="F72" s="20" t="s">
        <v>59</v>
      </c>
      <c r="G72" s="19" t="s">
        <v>208</v>
      </c>
      <c r="H72" s="19" t="s">
        <v>87</v>
      </c>
      <c r="I72" s="18" t="s">
        <v>44</v>
      </c>
      <c r="J72" s="18" t="s">
        <v>55</v>
      </c>
      <c r="K72" s="17">
        <v>2</v>
      </c>
      <c r="L72" s="21">
        <v>42795</v>
      </c>
      <c r="M72" s="21">
        <v>42916</v>
      </c>
      <c r="N72" s="17">
        <v>2</v>
      </c>
      <c r="O72" s="22">
        <f t="shared" si="2"/>
        <v>1</v>
      </c>
      <c r="P72" s="152">
        <f>AVERAGE(O72:O73)</f>
        <v>1</v>
      </c>
      <c r="Q72" s="152" t="s">
        <v>27</v>
      </c>
      <c r="R72" s="19" t="s">
        <v>209</v>
      </c>
      <c r="S72" s="19" t="s">
        <v>226</v>
      </c>
      <c r="T72" s="19" t="s">
        <v>30</v>
      </c>
      <c r="U72" s="33"/>
      <c r="V72" s="16" t="s">
        <v>897</v>
      </c>
      <c r="W72" s="39" t="s">
        <v>896</v>
      </c>
    </row>
    <row r="73" spans="1:23" s="31" customFormat="1" ht="157.5" x14ac:dyDescent="0.25">
      <c r="A73" s="17">
        <v>2016</v>
      </c>
      <c r="B73" s="18" t="s">
        <v>172</v>
      </c>
      <c r="C73" s="17">
        <v>17</v>
      </c>
      <c r="D73" s="19" t="s">
        <v>266</v>
      </c>
      <c r="E73" s="19" t="s">
        <v>267</v>
      </c>
      <c r="F73" s="20" t="s">
        <v>66</v>
      </c>
      <c r="G73" s="19" t="s">
        <v>194</v>
      </c>
      <c r="H73" s="19" t="s">
        <v>195</v>
      </c>
      <c r="I73" s="18" t="s">
        <v>35</v>
      </c>
      <c r="J73" s="18" t="s">
        <v>196</v>
      </c>
      <c r="K73" s="17">
        <v>1</v>
      </c>
      <c r="L73" s="21">
        <v>42795</v>
      </c>
      <c r="M73" s="21">
        <v>43100</v>
      </c>
      <c r="N73" s="17">
        <v>1</v>
      </c>
      <c r="O73" s="22">
        <f t="shared" si="2"/>
        <v>1</v>
      </c>
      <c r="P73" s="152"/>
      <c r="Q73" s="152"/>
      <c r="R73" s="35" t="s">
        <v>197</v>
      </c>
      <c r="S73" s="24" t="s">
        <v>226</v>
      </c>
      <c r="T73" s="19" t="s">
        <v>30</v>
      </c>
      <c r="U73" s="33"/>
      <c r="V73" s="16" t="s">
        <v>897</v>
      </c>
      <c r="W73" s="39" t="s">
        <v>896</v>
      </c>
    </row>
    <row r="74" spans="1:23" s="31" customFormat="1" ht="337.5" x14ac:dyDescent="0.25">
      <c r="A74" s="17">
        <v>2016</v>
      </c>
      <c r="B74" s="18" t="s">
        <v>172</v>
      </c>
      <c r="C74" s="17">
        <v>18</v>
      </c>
      <c r="D74" s="19" t="s">
        <v>268</v>
      </c>
      <c r="E74" s="19" t="s">
        <v>269</v>
      </c>
      <c r="F74" s="20" t="s">
        <v>59</v>
      </c>
      <c r="G74" s="19" t="s">
        <v>191</v>
      </c>
      <c r="H74" s="19" t="s">
        <v>204</v>
      </c>
      <c r="I74" s="18" t="s">
        <v>44</v>
      </c>
      <c r="J74" s="18" t="s">
        <v>183</v>
      </c>
      <c r="K74" s="17">
        <v>1</v>
      </c>
      <c r="L74" s="21">
        <v>42795</v>
      </c>
      <c r="M74" s="21">
        <v>43100</v>
      </c>
      <c r="N74" s="17">
        <v>1</v>
      </c>
      <c r="O74" s="22">
        <f t="shared" si="2"/>
        <v>1</v>
      </c>
      <c r="P74" s="152">
        <f>AVERAGE(O74:O75)</f>
        <v>1</v>
      </c>
      <c r="Q74" s="152" t="s">
        <v>27</v>
      </c>
      <c r="R74" s="19" t="s">
        <v>184</v>
      </c>
      <c r="S74" s="37" t="s">
        <v>837</v>
      </c>
      <c r="T74" s="19" t="s">
        <v>30</v>
      </c>
      <c r="U74" s="33"/>
      <c r="V74" s="16" t="s">
        <v>897</v>
      </c>
      <c r="W74" s="39" t="s">
        <v>896</v>
      </c>
    </row>
    <row r="75" spans="1:23" s="31" customFormat="1" ht="337.5" x14ac:dyDescent="0.25">
      <c r="A75" s="17">
        <v>2016</v>
      </c>
      <c r="B75" s="18" t="s">
        <v>172</v>
      </c>
      <c r="C75" s="17">
        <v>18</v>
      </c>
      <c r="D75" s="19" t="s">
        <v>268</v>
      </c>
      <c r="E75" s="19" t="s">
        <v>269</v>
      </c>
      <c r="F75" s="20" t="s">
        <v>66</v>
      </c>
      <c r="G75" s="19" t="s">
        <v>194</v>
      </c>
      <c r="H75" s="19" t="s">
        <v>195</v>
      </c>
      <c r="I75" s="18" t="s">
        <v>35</v>
      </c>
      <c r="J75" s="18" t="s">
        <v>196</v>
      </c>
      <c r="K75" s="17">
        <v>1</v>
      </c>
      <c r="L75" s="21">
        <v>42795</v>
      </c>
      <c r="M75" s="21">
        <v>43100</v>
      </c>
      <c r="N75" s="17">
        <v>1</v>
      </c>
      <c r="O75" s="22">
        <f t="shared" si="2"/>
        <v>1</v>
      </c>
      <c r="P75" s="152"/>
      <c r="Q75" s="152"/>
      <c r="R75" s="35" t="s">
        <v>270</v>
      </c>
      <c r="S75" s="37" t="s">
        <v>838</v>
      </c>
      <c r="T75" s="19" t="s">
        <v>30</v>
      </c>
      <c r="U75" s="33"/>
      <c r="V75" s="16" t="s">
        <v>897</v>
      </c>
      <c r="W75" s="39" t="s">
        <v>896</v>
      </c>
    </row>
    <row r="76" spans="1:23" s="31" customFormat="1" ht="258.75" x14ac:dyDescent="0.25">
      <c r="A76" s="17">
        <v>2016</v>
      </c>
      <c r="B76" s="18" t="s">
        <v>172</v>
      </c>
      <c r="C76" s="17">
        <v>19</v>
      </c>
      <c r="D76" s="19" t="s">
        <v>271</v>
      </c>
      <c r="E76" s="19" t="s">
        <v>272</v>
      </c>
      <c r="F76" s="18">
        <v>1</v>
      </c>
      <c r="G76" s="19" t="s">
        <v>191</v>
      </c>
      <c r="H76" s="19" t="s">
        <v>204</v>
      </c>
      <c r="I76" s="18" t="s">
        <v>44</v>
      </c>
      <c r="J76" s="18" t="s">
        <v>183</v>
      </c>
      <c r="K76" s="17">
        <v>1</v>
      </c>
      <c r="L76" s="21">
        <v>42795</v>
      </c>
      <c r="M76" s="21">
        <v>43100</v>
      </c>
      <c r="N76" s="17">
        <v>1</v>
      </c>
      <c r="O76" s="22">
        <f t="shared" si="2"/>
        <v>1</v>
      </c>
      <c r="P76" s="22">
        <f>+O76</f>
        <v>1</v>
      </c>
      <c r="Q76" s="22" t="s">
        <v>27</v>
      </c>
      <c r="R76" s="19" t="s">
        <v>184</v>
      </c>
      <c r="S76" s="19" t="s">
        <v>839</v>
      </c>
      <c r="T76" s="19" t="s">
        <v>30</v>
      </c>
      <c r="U76" s="33"/>
      <c r="V76" s="16" t="s">
        <v>897</v>
      </c>
      <c r="W76" s="39" t="s">
        <v>896</v>
      </c>
    </row>
    <row r="77" spans="1:23" s="31" customFormat="1" ht="202.5" x14ac:dyDescent="0.25">
      <c r="A77" s="17">
        <v>2016</v>
      </c>
      <c r="B77" s="18" t="s">
        <v>172</v>
      </c>
      <c r="C77" s="17">
        <v>20</v>
      </c>
      <c r="D77" s="19" t="s">
        <v>273</v>
      </c>
      <c r="E77" s="19" t="s">
        <v>274</v>
      </c>
      <c r="F77" s="20" t="s">
        <v>175</v>
      </c>
      <c r="G77" s="19" t="s">
        <v>208</v>
      </c>
      <c r="H77" s="19" t="s">
        <v>87</v>
      </c>
      <c r="I77" s="18" t="s">
        <v>44</v>
      </c>
      <c r="J77" s="18" t="s">
        <v>55</v>
      </c>
      <c r="K77" s="17">
        <v>2</v>
      </c>
      <c r="L77" s="21">
        <v>42795</v>
      </c>
      <c r="M77" s="21">
        <v>42916</v>
      </c>
      <c r="N77" s="17">
        <v>2</v>
      </c>
      <c r="O77" s="22">
        <f t="shared" si="2"/>
        <v>1</v>
      </c>
      <c r="P77" s="152">
        <f>AVERAGE(O77:O79)</f>
        <v>1</v>
      </c>
      <c r="Q77" s="152" t="s">
        <v>27</v>
      </c>
      <c r="R77" s="19" t="s">
        <v>209</v>
      </c>
      <c r="S77" s="37" t="s">
        <v>275</v>
      </c>
      <c r="T77" s="19" t="s">
        <v>30</v>
      </c>
      <c r="U77" s="33"/>
      <c r="V77" s="16" t="s">
        <v>897</v>
      </c>
      <c r="W77" s="39" t="s">
        <v>896</v>
      </c>
    </row>
    <row r="78" spans="1:23" s="31" customFormat="1" ht="202.5" x14ac:dyDescent="0.25">
      <c r="A78" s="17">
        <v>2016</v>
      </c>
      <c r="B78" s="18" t="s">
        <v>172</v>
      </c>
      <c r="C78" s="17">
        <v>20</v>
      </c>
      <c r="D78" s="19" t="s">
        <v>276</v>
      </c>
      <c r="E78" s="19" t="s">
        <v>277</v>
      </c>
      <c r="F78" s="20" t="s">
        <v>48</v>
      </c>
      <c r="G78" s="19" t="s">
        <v>220</v>
      </c>
      <c r="H78" s="19" t="s">
        <v>221</v>
      </c>
      <c r="I78" s="18" t="s">
        <v>44</v>
      </c>
      <c r="J78" s="18" t="s">
        <v>222</v>
      </c>
      <c r="K78" s="17">
        <v>1</v>
      </c>
      <c r="L78" s="21">
        <v>42795</v>
      </c>
      <c r="M78" s="21">
        <v>43070</v>
      </c>
      <c r="N78" s="17">
        <v>1</v>
      </c>
      <c r="O78" s="22">
        <f t="shared" si="2"/>
        <v>1</v>
      </c>
      <c r="P78" s="152"/>
      <c r="Q78" s="152"/>
      <c r="R78" s="19" t="s">
        <v>223</v>
      </c>
      <c r="S78" s="37" t="s">
        <v>275</v>
      </c>
      <c r="T78" s="19" t="s">
        <v>30</v>
      </c>
      <c r="U78" s="33"/>
      <c r="V78" s="16" t="s">
        <v>897</v>
      </c>
      <c r="W78" s="39" t="s">
        <v>896</v>
      </c>
    </row>
    <row r="79" spans="1:23" s="31" customFormat="1" ht="202.5" x14ac:dyDescent="0.25">
      <c r="A79" s="17">
        <v>2016</v>
      </c>
      <c r="B79" s="18" t="s">
        <v>172</v>
      </c>
      <c r="C79" s="17">
        <v>20</v>
      </c>
      <c r="D79" s="19" t="s">
        <v>276</v>
      </c>
      <c r="E79" s="19" t="s">
        <v>274</v>
      </c>
      <c r="F79" s="20" t="s">
        <v>52</v>
      </c>
      <c r="G79" s="19" t="s">
        <v>194</v>
      </c>
      <c r="H79" s="19" t="s">
        <v>195</v>
      </c>
      <c r="I79" s="18" t="s">
        <v>35</v>
      </c>
      <c r="J79" s="18" t="s">
        <v>196</v>
      </c>
      <c r="K79" s="17">
        <v>1</v>
      </c>
      <c r="L79" s="21">
        <v>42795</v>
      </c>
      <c r="M79" s="21">
        <v>43100</v>
      </c>
      <c r="N79" s="17">
        <v>1</v>
      </c>
      <c r="O79" s="22">
        <f t="shared" si="2"/>
        <v>1</v>
      </c>
      <c r="P79" s="152"/>
      <c r="Q79" s="152"/>
      <c r="R79" s="35" t="s">
        <v>197</v>
      </c>
      <c r="S79" s="37" t="s">
        <v>275</v>
      </c>
      <c r="T79" s="19" t="s">
        <v>30</v>
      </c>
      <c r="U79" s="33"/>
      <c r="V79" s="16" t="s">
        <v>897</v>
      </c>
      <c r="W79" s="39" t="s">
        <v>896</v>
      </c>
    </row>
    <row r="80" spans="1:23" s="31" customFormat="1" ht="225" x14ac:dyDescent="0.25">
      <c r="A80" s="17">
        <v>2016</v>
      </c>
      <c r="B80" s="18" t="s">
        <v>172</v>
      </c>
      <c r="C80" s="17">
        <v>21</v>
      </c>
      <c r="D80" s="19" t="s">
        <v>278</v>
      </c>
      <c r="E80" s="19" t="s">
        <v>279</v>
      </c>
      <c r="F80" s="18">
        <v>1</v>
      </c>
      <c r="G80" s="19" t="s">
        <v>191</v>
      </c>
      <c r="H80" s="19" t="s">
        <v>204</v>
      </c>
      <c r="I80" s="18" t="s">
        <v>44</v>
      </c>
      <c r="J80" s="18" t="s">
        <v>183</v>
      </c>
      <c r="K80" s="17">
        <v>1</v>
      </c>
      <c r="L80" s="21">
        <v>42795</v>
      </c>
      <c r="M80" s="21">
        <v>43100</v>
      </c>
      <c r="N80" s="17">
        <v>1</v>
      </c>
      <c r="O80" s="22">
        <f t="shared" si="2"/>
        <v>1</v>
      </c>
      <c r="P80" s="22">
        <f>+O80</f>
        <v>1</v>
      </c>
      <c r="Q80" s="22" t="s">
        <v>27</v>
      </c>
      <c r="R80" s="19" t="s">
        <v>184</v>
      </c>
      <c r="S80" s="19" t="s">
        <v>280</v>
      </c>
      <c r="T80" s="19" t="s">
        <v>30</v>
      </c>
      <c r="U80" s="33"/>
      <c r="V80" s="16" t="s">
        <v>897</v>
      </c>
      <c r="W80" s="39" t="s">
        <v>896</v>
      </c>
    </row>
    <row r="81" spans="1:23" s="31" customFormat="1" ht="180" x14ac:dyDescent="0.25">
      <c r="A81" s="17">
        <v>2016</v>
      </c>
      <c r="B81" s="18" t="s">
        <v>172</v>
      </c>
      <c r="C81" s="17">
        <v>22</v>
      </c>
      <c r="D81" s="19" t="s">
        <v>281</v>
      </c>
      <c r="E81" s="19" t="s">
        <v>274</v>
      </c>
      <c r="F81" s="20" t="s">
        <v>59</v>
      </c>
      <c r="G81" s="19" t="s">
        <v>208</v>
      </c>
      <c r="H81" s="19" t="s">
        <v>87</v>
      </c>
      <c r="I81" s="18" t="s">
        <v>44</v>
      </c>
      <c r="J81" s="18" t="s">
        <v>55</v>
      </c>
      <c r="K81" s="17">
        <v>2</v>
      </c>
      <c r="L81" s="21">
        <v>42795</v>
      </c>
      <c r="M81" s="21">
        <v>42916</v>
      </c>
      <c r="N81" s="17">
        <v>2</v>
      </c>
      <c r="O81" s="22">
        <f t="shared" si="2"/>
        <v>1</v>
      </c>
      <c r="P81" s="152">
        <f>AVERAGE(O81:O82)</f>
        <v>1</v>
      </c>
      <c r="Q81" s="152" t="s">
        <v>27</v>
      </c>
      <c r="R81" s="19" t="s">
        <v>209</v>
      </c>
      <c r="S81" s="19" t="s">
        <v>282</v>
      </c>
      <c r="T81" s="19" t="s">
        <v>30</v>
      </c>
      <c r="U81" s="33"/>
      <c r="V81" s="16" t="s">
        <v>897</v>
      </c>
      <c r="W81" s="39" t="s">
        <v>896</v>
      </c>
    </row>
    <row r="82" spans="1:23" s="31" customFormat="1" ht="191.25" x14ac:dyDescent="0.25">
      <c r="A82" s="17">
        <v>2016</v>
      </c>
      <c r="B82" s="18" t="s">
        <v>172</v>
      </c>
      <c r="C82" s="17">
        <v>22</v>
      </c>
      <c r="D82" s="19" t="s">
        <v>281</v>
      </c>
      <c r="E82" s="19" t="s">
        <v>279</v>
      </c>
      <c r="F82" s="20" t="s">
        <v>66</v>
      </c>
      <c r="G82" s="19" t="s">
        <v>191</v>
      </c>
      <c r="H82" s="19" t="s">
        <v>204</v>
      </c>
      <c r="I82" s="18" t="s">
        <v>44</v>
      </c>
      <c r="J82" s="18" t="s">
        <v>183</v>
      </c>
      <c r="K82" s="17">
        <v>1</v>
      </c>
      <c r="L82" s="21">
        <v>42795</v>
      </c>
      <c r="M82" s="21">
        <v>43100</v>
      </c>
      <c r="N82" s="17">
        <v>1</v>
      </c>
      <c r="O82" s="22">
        <f t="shared" si="2"/>
        <v>1</v>
      </c>
      <c r="P82" s="152"/>
      <c r="Q82" s="152"/>
      <c r="R82" s="19" t="s">
        <v>184</v>
      </c>
      <c r="S82" s="19" t="s">
        <v>282</v>
      </c>
      <c r="T82" s="19" t="s">
        <v>30</v>
      </c>
      <c r="U82" s="33"/>
      <c r="V82" s="16" t="s">
        <v>897</v>
      </c>
      <c r="W82" s="39" t="s">
        <v>896</v>
      </c>
    </row>
    <row r="83" spans="1:23" s="31" customFormat="1" ht="157.5" x14ac:dyDescent="0.25">
      <c r="A83" s="17">
        <v>2016</v>
      </c>
      <c r="B83" s="18" t="s">
        <v>172</v>
      </c>
      <c r="C83" s="17">
        <v>23</v>
      </c>
      <c r="D83" s="19" t="s">
        <v>283</v>
      </c>
      <c r="E83" s="19" t="s">
        <v>284</v>
      </c>
      <c r="F83" s="20" t="s">
        <v>59</v>
      </c>
      <c r="G83" s="19" t="s">
        <v>285</v>
      </c>
      <c r="H83" s="19" t="s">
        <v>286</v>
      </c>
      <c r="I83" s="18" t="s">
        <v>44</v>
      </c>
      <c r="J83" s="18" t="s">
        <v>55</v>
      </c>
      <c r="K83" s="17">
        <v>1</v>
      </c>
      <c r="L83" s="21">
        <v>42795</v>
      </c>
      <c r="M83" s="21">
        <v>42916</v>
      </c>
      <c r="N83" s="17">
        <v>1</v>
      </c>
      <c r="O83" s="22">
        <f t="shared" si="2"/>
        <v>1</v>
      </c>
      <c r="P83" s="152">
        <f>AVERAGE(O83:O84)</f>
        <v>1</v>
      </c>
      <c r="Q83" s="152" t="s">
        <v>27</v>
      </c>
      <c r="R83" s="19" t="s">
        <v>209</v>
      </c>
      <c r="S83" s="19" t="s">
        <v>226</v>
      </c>
      <c r="T83" s="19" t="s">
        <v>30</v>
      </c>
      <c r="U83" s="33"/>
      <c r="V83" s="16" t="s">
        <v>897</v>
      </c>
      <c r="W83" s="39" t="s">
        <v>896</v>
      </c>
    </row>
    <row r="84" spans="1:23" s="31" customFormat="1" ht="157.5" x14ac:dyDescent="0.25">
      <c r="A84" s="17">
        <v>2016</v>
      </c>
      <c r="B84" s="18" t="s">
        <v>172</v>
      </c>
      <c r="C84" s="17">
        <v>23</v>
      </c>
      <c r="D84" s="19" t="s">
        <v>283</v>
      </c>
      <c r="E84" s="19" t="s">
        <v>284</v>
      </c>
      <c r="F84" s="20" t="s">
        <v>66</v>
      </c>
      <c r="G84" s="19" t="s">
        <v>194</v>
      </c>
      <c r="H84" s="19" t="s">
        <v>195</v>
      </c>
      <c r="I84" s="18" t="s">
        <v>35</v>
      </c>
      <c r="J84" s="18" t="s">
        <v>196</v>
      </c>
      <c r="K84" s="17">
        <v>1</v>
      </c>
      <c r="L84" s="21">
        <v>42795</v>
      </c>
      <c r="M84" s="21">
        <v>43100</v>
      </c>
      <c r="N84" s="17">
        <v>1</v>
      </c>
      <c r="O84" s="22">
        <f t="shared" si="2"/>
        <v>1</v>
      </c>
      <c r="P84" s="152"/>
      <c r="Q84" s="152"/>
      <c r="R84" s="35" t="s">
        <v>197</v>
      </c>
      <c r="S84" s="24" t="s">
        <v>226</v>
      </c>
      <c r="T84" s="19" t="s">
        <v>30</v>
      </c>
      <c r="U84" s="33"/>
      <c r="V84" s="16" t="s">
        <v>897</v>
      </c>
      <c r="W84" s="39" t="s">
        <v>896</v>
      </c>
    </row>
    <row r="85" spans="1:23" s="31" customFormat="1" ht="157.5" x14ac:dyDescent="0.25">
      <c r="A85" s="17">
        <v>2016</v>
      </c>
      <c r="B85" s="18" t="s">
        <v>172</v>
      </c>
      <c r="C85" s="17">
        <v>24</v>
      </c>
      <c r="D85" s="19" t="s">
        <v>287</v>
      </c>
      <c r="E85" s="19" t="s">
        <v>288</v>
      </c>
      <c r="F85" s="20" t="s">
        <v>59</v>
      </c>
      <c r="G85" s="19" t="s">
        <v>289</v>
      </c>
      <c r="H85" s="19" t="s">
        <v>290</v>
      </c>
      <c r="I85" s="18" t="s">
        <v>44</v>
      </c>
      <c r="J85" s="18" t="s">
        <v>291</v>
      </c>
      <c r="K85" s="17">
        <v>1</v>
      </c>
      <c r="L85" s="21">
        <v>42795</v>
      </c>
      <c r="M85" s="21">
        <v>43100</v>
      </c>
      <c r="N85" s="17">
        <v>1</v>
      </c>
      <c r="O85" s="22">
        <f t="shared" si="2"/>
        <v>1</v>
      </c>
      <c r="P85" s="152">
        <f>AVERAGE(O85:O86)</f>
        <v>1</v>
      </c>
      <c r="Q85" s="152" t="s">
        <v>27</v>
      </c>
      <c r="R85" s="19" t="s">
        <v>292</v>
      </c>
      <c r="S85" s="19" t="s">
        <v>293</v>
      </c>
      <c r="T85" s="19" t="s">
        <v>30</v>
      </c>
      <c r="U85" s="33"/>
      <c r="V85" s="16" t="s">
        <v>897</v>
      </c>
      <c r="W85" s="39" t="s">
        <v>896</v>
      </c>
    </row>
    <row r="86" spans="1:23" s="31" customFormat="1" ht="157.5" x14ac:dyDescent="0.25">
      <c r="A86" s="17">
        <v>2016</v>
      </c>
      <c r="B86" s="18" t="s">
        <v>172</v>
      </c>
      <c r="C86" s="17">
        <v>24</v>
      </c>
      <c r="D86" s="19" t="s">
        <v>294</v>
      </c>
      <c r="E86" s="19" t="s">
        <v>288</v>
      </c>
      <c r="F86" s="20" t="s">
        <v>66</v>
      </c>
      <c r="G86" s="19" t="s">
        <v>295</v>
      </c>
      <c r="H86" s="19" t="s">
        <v>296</v>
      </c>
      <c r="I86" s="18" t="s">
        <v>44</v>
      </c>
      <c r="J86" s="18" t="s">
        <v>55</v>
      </c>
      <c r="K86" s="17">
        <v>1</v>
      </c>
      <c r="L86" s="21">
        <v>42795</v>
      </c>
      <c r="M86" s="21">
        <v>42916</v>
      </c>
      <c r="N86" s="17">
        <v>1</v>
      </c>
      <c r="O86" s="22">
        <f t="shared" si="2"/>
        <v>1</v>
      </c>
      <c r="P86" s="152"/>
      <c r="Q86" s="152"/>
      <c r="R86" s="19" t="s">
        <v>209</v>
      </c>
      <c r="S86" s="19" t="s">
        <v>293</v>
      </c>
      <c r="T86" s="19" t="s">
        <v>30</v>
      </c>
      <c r="U86" s="33"/>
      <c r="V86" s="16" t="s">
        <v>897</v>
      </c>
      <c r="W86" s="39" t="s">
        <v>896</v>
      </c>
    </row>
    <row r="87" spans="1:23" s="31" customFormat="1" ht="191.25" x14ac:dyDescent="0.25">
      <c r="A87" s="17">
        <v>2016</v>
      </c>
      <c r="B87" s="18" t="s">
        <v>172</v>
      </c>
      <c r="C87" s="17">
        <v>28</v>
      </c>
      <c r="D87" s="19" t="s">
        <v>297</v>
      </c>
      <c r="E87" s="19" t="s">
        <v>298</v>
      </c>
      <c r="F87" s="20" t="s">
        <v>59</v>
      </c>
      <c r="G87" s="19" t="s">
        <v>299</v>
      </c>
      <c r="H87" s="19" t="s">
        <v>300</v>
      </c>
      <c r="I87" s="18" t="s">
        <v>44</v>
      </c>
      <c r="J87" s="18" t="s">
        <v>36</v>
      </c>
      <c r="K87" s="17">
        <v>1</v>
      </c>
      <c r="L87" s="21">
        <v>42795</v>
      </c>
      <c r="M87" s="21">
        <v>43100</v>
      </c>
      <c r="N87" s="17">
        <v>1</v>
      </c>
      <c r="O87" s="22">
        <f t="shared" si="2"/>
        <v>1</v>
      </c>
      <c r="P87" s="152">
        <f>AVERAGE(O87:O88)</f>
        <v>1</v>
      </c>
      <c r="Q87" s="152" t="s">
        <v>27</v>
      </c>
      <c r="R87" s="37" t="s">
        <v>301</v>
      </c>
      <c r="S87" s="19" t="s">
        <v>840</v>
      </c>
      <c r="T87" s="19" t="s">
        <v>30</v>
      </c>
      <c r="U87" s="33"/>
      <c r="V87" s="16" t="s">
        <v>897</v>
      </c>
      <c r="W87" s="39" t="s">
        <v>896</v>
      </c>
    </row>
    <row r="88" spans="1:23" s="31" customFormat="1" ht="202.5" x14ac:dyDescent="0.25">
      <c r="A88" s="17">
        <v>2016</v>
      </c>
      <c r="B88" s="18" t="s">
        <v>172</v>
      </c>
      <c r="C88" s="17">
        <v>28</v>
      </c>
      <c r="D88" s="19" t="s">
        <v>302</v>
      </c>
      <c r="E88" s="19" t="s">
        <v>298</v>
      </c>
      <c r="F88" s="20" t="s">
        <v>66</v>
      </c>
      <c r="G88" s="19" t="s">
        <v>303</v>
      </c>
      <c r="H88" s="19" t="s">
        <v>304</v>
      </c>
      <c r="I88" s="18" t="s">
        <v>44</v>
      </c>
      <c r="J88" s="18" t="s">
        <v>55</v>
      </c>
      <c r="K88" s="17">
        <v>1</v>
      </c>
      <c r="L88" s="21">
        <v>42795</v>
      </c>
      <c r="M88" s="21">
        <v>42916</v>
      </c>
      <c r="N88" s="17">
        <v>1</v>
      </c>
      <c r="O88" s="22">
        <f t="shared" si="2"/>
        <v>1</v>
      </c>
      <c r="P88" s="152"/>
      <c r="Q88" s="152"/>
      <c r="R88" s="19" t="s">
        <v>209</v>
      </c>
      <c r="S88" s="19" t="s">
        <v>841</v>
      </c>
      <c r="T88" s="19" t="s">
        <v>30</v>
      </c>
      <c r="U88" s="33"/>
      <c r="V88" s="16" t="s">
        <v>897</v>
      </c>
      <c r="W88" s="39" t="s">
        <v>896</v>
      </c>
    </row>
    <row r="89" spans="1:23" s="31" customFormat="1" ht="157.5" x14ac:dyDescent="0.25">
      <c r="A89" s="17">
        <v>2016</v>
      </c>
      <c r="B89" s="18" t="s">
        <v>172</v>
      </c>
      <c r="C89" s="17">
        <v>31</v>
      </c>
      <c r="D89" s="19" t="s">
        <v>309</v>
      </c>
      <c r="E89" s="19" t="s">
        <v>310</v>
      </c>
      <c r="F89" s="20" t="s">
        <v>59</v>
      </c>
      <c r="G89" s="19" t="s">
        <v>285</v>
      </c>
      <c r="H89" s="19" t="s">
        <v>286</v>
      </c>
      <c r="I89" s="18" t="s">
        <v>44</v>
      </c>
      <c r="J89" s="18" t="s">
        <v>55</v>
      </c>
      <c r="K89" s="17">
        <v>1</v>
      </c>
      <c r="L89" s="21">
        <v>42795</v>
      </c>
      <c r="M89" s="21">
        <v>42916</v>
      </c>
      <c r="N89" s="17">
        <v>1</v>
      </c>
      <c r="O89" s="22">
        <f t="shared" si="2"/>
        <v>1</v>
      </c>
      <c r="P89" s="152">
        <f>AVERAGE(O89:O90)</f>
        <v>1</v>
      </c>
      <c r="Q89" s="152" t="s">
        <v>27</v>
      </c>
      <c r="R89" s="19" t="s">
        <v>209</v>
      </c>
      <c r="S89" s="19" t="s">
        <v>226</v>
      </c>
      <c r="T89" s="19" t="s">
        <v>30</v>
      </c>
      <c r="U89" s="33"/>
      <c r="V89" s="16" t="s">
        <v>897</v>
      </c>
      <c r="W89" s="39" t="s">
        <v>896</v>
      </c>
    </row>
    <row r="90" spans="1:23" s="31" customFormat="1" ht="157.5" x14ac:dyDescent="0.25">
      <c r="A90" s="17">
        <v>2016</v>
      </c>
      <c r="B90" s="18" t="s">
        <v>172</v>
      </c>
      <c r="C90" s="17">
        <v>31</v>
      </c>
      <c r="D90" s="19" t="s">
        <v>311</v>
      </c>
      <c r="E90" s="19" t="s">
        <v>310</v>
      </c>
      <c r="F90" s="20" t="s">
        <v>66</v>
      </c>
      <c r="G90" s="19" t="s">
        <v>194</v>
      </c>
      <c r="H90" s="19" t="s">
        <v>195</v>
      </c>
      <c r="I90" s="18" t="s">
        <v>35</v>
      </c>
      <c r="J90" s="18" t="s">
        <v>196</v>
      </c>
      <c r="K90" s="17">
        <v>1</v>
      </c>
      <c r="L90" s="21">
        <v>42795</v>
      </c>
      <c r="M90" s="21">
        <v>43100</v>
      </c>
      <c r="N90" s="17">
        <v>1</v>
      </c>
      <c r="O90" s="22">
        <f t="shared" si="2"/>
        <v>1</v>
      </c>
      <c r="P90" s="152"/>
      <c r="Q90" s="152"/>
      <c r="R90" s="35" t="s">
        <v>197</v>
      </c>
      <c r="S90" s="24" t="s">
        <v>226</v>
      </c>
      <c r="T90" s="19" t="s">
        <v>30</v>
      </c>
      <c r="U90" s="33"/>
      <c r="V90" s="16" t="s">
        <v>897</v>
      </c>
      <c r="W90" s="39" t="s">
        <v>896</v>
      </c>
    </row>
    <row r="91" spans="1:23" s="31" customFormat="1" ht="168.75" x14ac:dyDescent="0.25">
      <c r="A91" s="17">
        <v>2016</v>
      </c>
      <c r="B91" s="18" t="s">
        <v>172</v>
      </c>
      <c r="C91" s="17">
        <v>32</v>
      </c>
      <c r="D91" s="19" t="s">
        <v>312</v>
      </c>
      <c r="E91" s="19" t="s">
        <v>313</v>
      </c>
      <c r="F91" s="20" t="s">
        <v>175</v>
      </c>
      <c r="G91" s="19" t="s">
        <v>314</v>
      </c>
      <c r="H91" s="19" t="s">
        <v>315</v>
      </c>
      <c r="I91" s="18" t="s">
        <v>44</v>
      </c>
      <c r="J91" s="18" t="s">
        <v>316</v>
      </c>
      <c r="K91" s="17">
        <v>1</v>
      </c>
      <c r="L91" s="21">
        <v>42795</v>
      </c>
      <c r="M91" s="21">
        <v>43100</v>
      </c>
      <c r="N91" s="17">
        <v>1</v>
      </c>
      <c r="O91" s="22">
        <f t="shared" si="2"/>
        <v>1</v>
      </c>
      <c r="P91" s="152">
        <f>AVERAGE(O91:O93)</f>
        <v>1</v>
      </c>
      <c r="Q91" s="152" t="s">
        <v>27</v>
      </c>
      <c r="R91" s="19" t="s">
        <v>317</v>
      </c>
      <c r="S91" s="19" t="s">
        <v>318</v>
      </c>
      <c r="T91" s="19" t="s">
        <v>30</v>
      </c>
      <c r="U91" s="33"/>
      <c r="V91" s="16" t="s">
        <v>897</v>
      </c>
      <c r="W91" s="39" t="s">
        <v>896</v>
      </c>
    </row>
    <row r="92" spans="1:23" s="31" customFormat="1" ht="168.75" x14ac:dyDescent="0.25">
      <c r="A92" s="17">
        <v>2016</v>
      </c>
      <c r="B92" s="18" t="s">
        <v>172</v>
      </c>
      <c r="C92" s="17">
        <v>32</v>
      </c>
      <c r="D92" s="19" t="s">
        <v>312</v>
      </c>
      <c r="E92" s="19" t="s">
        <v>313</v>
      </c>
      <c r="F92" s="20" t="s">
        <v>48</v>
      </c>
      <c r="G92" s="19" t="s">
        <v>285</v>
      </c>
      <c r="H92" s="19" t="s">
        <v>286</v>
      </c>
      <c r="I92" s="18" t="s">
        <v>44</v>
      </c>
      <c r="J92" s="18" t="s">
        <v>55</v>
      </c>
      <c r="K92" s="17">
        <v>1</v>
      </c>
      <c r="L92" s="21">
        <v>42795</v>
      </c>
      <c r="M92" s="21">
        <v>42916</v>
      </c>
      <c r="N92" s="17">
        <v>1</v>
      </c>
      <c r="O92" s="22">
        <f t="shared" si="2"/>
        <v>1</v>
      </c>
      <c r="P92" s="152"/>
      <c r="Q92" s="152"/>
      <c r="R92" s="19" t="s">
        <v>209</v>
      </c>
      <c r="S92" s="19" t="s">
        <v>318</v>
      </c>
      <c r="T92" s="19" t="s">
        <v>30</v>
      </c>
      <c r="U92" s="33"/>
      <c r="V92" s="16" t="s">
        <v>897</v>
      </c>
      <c r="W92" s="39" t="s">
        <v>896</v>
      </c>
    </row>
    <row r="93" spans="1:23" s="31" customFormat="1" ht="168.75" x14ac:dyDescent="0.25">
      <c r="A93" s="17">
        <v>2016</v>
      </c>
      <c r="B93" s="18" t="s">
        <v>172</v>
      </c>
      <c r="C93" s="17">
        <v>32</v>
      </c>
      <c r="D93" s="19" t="s">
        <v>312</v>
      </c>
      <c r="E93" s="19" t="s">
        <v>313</v>
      </c>
      <c r="F93" s="20" t="s">
        <v>52</v>
      </c>
      <c r="G93" s="19" t="s">
        <v>194</v>
      </c>
      <c r="H93" s="19" t="s">
        <v>195</v>
      </c>
      <c r="I93" s="18" t="s">
        <v>35</v>
      </c>
      <c r="J93" s="18" t="s">
        <v>196</v>
      </c>
      <c r="K93" s="17">
        <v>1</v>
      </c>
      <c r="L93" s="21">
        <v>42795</v>
      </c>
      <c r="M93" s="21">
        <v>43100</v>
      </c>
      <c r="N93" s="17">
        <v>1</v>
      </c>
      <c r="O93" s="22">
        <f t="shared" si="2"/>
        <v>1</v>
      </c>
      <c r="P93" s="152"/>
      <c r="Q93" s="152"/>
      <c r="R93" s="35" t="s">
        <v>197</v>
      </c>
      <c r="S93" s="24" t="s">
        <v>318</v>
      </c>
      <c r="T93" s="19" t="s">
        <v>30</v>
      </c>
      <c r="U93" s="33"/>
      <c r="V93" s="16" t="s">
        <v>897</v>
      </c>
      <c r="W93" s="39" t="s">
        <v>896</v>
      </c>
    </row>
    <row r="94" spans="1:23" s="31" customFormat="1" ht="168.75" x14ac:dyDescent="0.25">
      <c r="A94" s="17">
        <v>2016</v>
      </c>
      <c r="B94" s="18" t="s">
        <v>172</v>
      </c>
      <c r="C94" s="17">
        <v>33</v>
      </c>
      <c r="D94" s="19" t="s">
        <v>319</v>
      </c>
      <c r="E94" s="19" t="s">
        <v>320</v>
      </c>
      <c r="F94" s="20" t="s">
        <v>59</v>
      </c>
      <c r="G94" s="19" t="s">
        <v>285</v>
      </c>
      <c r="H94" s="19" t="s">
        <v>286</v>
      </c>
      <c r="I94" s="18" t="s">
        <v>44</v>
      </c>
      <c r="J94" s="18" t="s">
        <v>55</v>
      </c>
      <c r="K94" s="17">
        <v>1</v>
      </c>
      <c r="L94" s="21">
        <v>42795</v>
      </c>
      <c r="M94" s="21">
        <v>42916</v>
      </c>
      <c r="N94" s="17">
        <v>1</v>
      </c>
      <c r="O94" s="22">
        <f t="shared" si="2"/>
        <v>1</v>
      </c>
      <c r="P94" s="152">
        <f>AVERAGE(O94:O95)</f>
        <v>1</v>
      </c>
      <c r="Q94" s="152" t="s">
        <v>27</v>
      </c>
      <c r="R94" s="19" t="s">
        <v>209</v>
      </c>
      <c r="S94" s="19" t="s">
        <v>318</v>
      </c>
      <c r="T94" s="19" t="s">
        <v>30</v>
      </c>
      <c r="U94" s="33"/>
      <c r="V94" s="16" t="s">
        <v>897</v>
      </c>
      <c r="W94" s="39" t="s">
        <v>896</v>
      </c>
    </row>
    <row r="95" spans="1:23" s="31" customFormat="1" ht="168.75" x14ac:dyDescent="0.25">
      <c r="A95" s="17">
        <v>2016</v>
      </c>
      <c r="B95" s="18" t="s">
        <v>172</v>
      </c>
      <c r="C95" s="17">
        <v>33</v>
      </c>
      <c r="D95" s="19" t="s">
        <v>319</v>
      </c>
      <c r="E95" s="19" t="s">
        <v>320</v>
      </c>
      <c r="F95" s="20" t="s">
        <v>66</v>
      </c>
      <c r="G95" s="19" t="s">
        <v>194</v>
      </c>
      <c r="H95" s="19" t="s">
        <v>195</v>
      </c>
      <c r="I95" s="18" t="s">
        <v>35</v>
      </c>
      <c r="J95" s="18" t="s">
        <v>196</v>
      </c>
      <c r="K95" s="17">
        <v>1</v>
      </c>
      <c r="L95" s="21">
        <v>42795</v>
      </c>
      <c r="M95" s="21">
        <v>43100</v>
      </c>
      <c r="N95" s="17">
        <v>1</v>
      </c>
      <c r="O95" s="22">
        <f t="shared" si="2"/>
        <v>1</v>
      </c>
      <c r="P95" s="152"/>
      <c r="Q95" s="152"/>
      <c r="R95" s="35" t="s">
        <v>197</v>
      </c>
      <c r="S95" s="24" t="s">
        <v>318</v>
      </c>
      <c r="T95" s="19" t="s">
        <v>30</v>
      </c>
      <c r="U95" s="33"/>
      <c r="V95" s="16" t="s">
        <v>897</v>
      </c>
      <c r="W95" s="39" t="s">
        <v>896</v>
      </c>
    </row>
    <row r="96" spans="1:23" s="31" customFormat="1" ht="157.5" x14ac:dyDescent="0.25">
      <c r="A96" s="17">
        <v>2016</v>
      </c>
      <c r="B96" s="18" t="s">
        <v>172</v>
      </c>
      <c r="C96" s="17">
        <v>34</v>
      </c>
      <c r="D96" s="19" t="s">
        <v>321</v>
      </c>
      <c r="E96" s="19" t="s">
        <v>322</v>
      </c>
      <c r="F96" s="20" t="s">
        <v>59</v>
      </c>
      <c r="G96" s="19" t="s">
        <v>285</v>
      </c>
      <c r="H96" s="19" t="s">
        <v>286</v>
      </c>
      <c r="I96" s="18" t="s">
        <v>44</v>
      </c>
      <c r="J96" s="18" t="s">
        <v>55</v>
      </c>
      <c r="K96" s="17">
        <v>1</v>
      </c>
      <c r="L96" s="21">
        <v>42795</v>
      </c>
      <c r="M96" s="21">
        <v>42916</v>
      </c>
      <c r="N96" s="17">
        <v>1</v>
      </c>
      <c r="O96" s="22">
        <f t="shared" si="2"/>
        <v>1</v>
      </c>
      <c r="P96" s="152">
        <f>AVERAGE(O96:O97)</f>
        <v>1</v>
      </c>
      <c r="Q96" s="152" t="s">
        <v>27</v>
      </c>
      <c r="R96" s="19" t="s">
        <v>209</v>
      </c>
      <c r="S96" s="19" t="s">
        <v>226</v>
      </c>
      <c r="T96" s="19" t="s">
        <v>30</v>
      </c>
      <c r="U96" s="33"/>
      <c r="V96" s="16" t="s">
        <v>897</v>
      </c>
      <c r="W96" s="39" t="s">
        <v>896</v>
      </c>
    </row>
    <row r="97" spans="1:23" s="31" customFormat="1" ht="157.5" x14ac:dyDescent="0.25">
      <c r="A97" s="17">
        <v>2016</v>
      </c>
      <c r="B97" s="18" t="s">
        <v>172</v>
      </c>
      <c r="C97" s="17">
        <v>34</v>
      </c>
      <c r="D97" s="19" t="s">
        <v>321</v>
      </c>
      <c r="E97" s="19" t="s">
        <v>322</v>
      </c>
      <c r="F97" s="20" t="s">
        <v>66</v>
      </c>
      <c r="G97" s="19" t="s">
        <v>194</v>
      </c>
      <c r="H97" s="19" t="s">
        <v>195</v>
      </c>
      <c r="I97" s="18" t="s">
        <v>35</v>
      </c>
      <c r="J97" s="18" t="s">
        <v>196</v>
      </c>
      <c r="K97" s="17">
        <v>1</v>
      </c>
      <c r="L97" s="21">
        <v>42795</v>
      </c>
      <c r="M97" s="21">
        <v>43100</v>
      </c>
      <c r="N97" s="17">
        <v>1</v>
      </c>
      <c r="O97" s="22">
        <f t="shared" si="2"/>
        <v>1</v>
      </c>
      <c r="P97" s="152"/>
      <c r="Q97" s="152"/>
      <c r="R97" s="35" t="s">
        <v>197</v>
      </c>
      <c r="S97" s="24" t="s">
        <v>226</v>
      </c>
      <c r="T97" s="19" t="s">
        <v>30</v>
      </c>
      <c r="U97" s="33"/>
      <c r="V97" s="16" t="s">
        <v>897</v>
      </c>
      <c r="W97" s="39" t="s">
        <v>896</v>
      </c>
    </row>
    <row r="98" spans="1:23" s="31" customFormat="1" ht="180" x14ac:dyDescent="0.25">
      <c r="A98" s="17">
        <v>2016</v>
      </c>
      <c r="B98" s="18" t="s">
        <v>172</v>
      </c>
      <c r="C98" s="17">
        <v>38</v>
      </c>
      <c r="D98" s="19" t="s">
        <v>332</v>
      </c>
      <c r="E98" s="19" t="s">
        <v>333</v>
      </c>
      <c r="F98" s="18">
        <v>1</v>
      </c>
      <c r="G98" s="19" t="s">
        <v>334</v>
      </c>
      <c r="H98" s="19" t="s">
        <v>335</v>
      </c>
      <c r="I98" s="18" t="s">
        <v>44</v>
      </c>
      <c r="J98" s="18" t="s">
        <v>55</v>
      </c>
      <c r="K98" s="17">
        <v>1</v>
      </c>
      <c r="L98" s="21">
        <v>42795</v>
      </c>
      <c r="M98" s="21">
        <v>42916</v>
      </c>
      <c r="N98" s="17">
        <v>1</v>
      </c>
      <c r="O98" s="22">
        <f t="shared" si="2"/>
        <v>1</v>
      </c>
      <c r="P98" s="22">
        <f>+O98</f>
        <v>1</v>
      </c>
      <c r="Q98" s="22" t="s">
        <v>27</v>
      </c>
      <c r="R98" s="19" t="s">
        <v>209</v>
      </c>
      <c r="S98" s="19" t="s">
        <v>336</v>
      </c>
      <c r="T98" s="19" t="s">
        <v>30</v>
      </c>
      <c r="U98" s="33"/>
      <c r="V98" s="16" t="s">
        <v>897</v>
      </c>
      <c r="W98" s="39" t="s">
        <v>896</v>
      </c>
    </row>
    <row r="99" spans="1:23" s="31" customFormat="1" ht="202.5" x14ac:dyDescent="0.25">
      <c r="A99" s="17">
        <v>2016</v>
      </c>
      <c r="B99" s="18" t="s">
        <v>172</v>
      </c>
      <c r="C99" s="17">
        <v>39</v>
      </c>
      <c r="D99" s="19" t="s">
        <v>337</v>
      </c>
      <c r="E99" s="19" t="s">
        <v>338</v>
      </c>
      <c r="F99" s="20" t="s">
        <v>59</v>
      </c>
      <c r="G99" s="19" t="s">
        <v>339</v>
      </c>
      <c r="H99" s="19" t="s">
        <v>340</v>
      </c>
      <c r="I99" s="18" t="s">
        <v>327</v>
      </c>
      <c r="J99" s="18" t="s">
        <v>316</v>
      </c>
      <c r="K99" s="17">
        <v>1</v>
      </c>
      <c r="L99" s="21">
        <v>42795</v>
      </c>
      <c r="M99" s="21">
        <v>43100</v>
      </c>
      <c r="N99" s="17">
        <v>1</v>
      </c>
      <c r="O99" s="22">
        <f t="shared" si="2"/>
        <v>1</v>
      </c>
      <c r="P99" s="152">
        <f>AVERAGE(O99:O100)</f>
        <v>1</v>
      </c>
      <c r="Q99" s="152" t="s">
        <v>27</v>
      </c>
      <c r="R99" s="19" t="s">
        <v>317</v>
      </c>
      <c r="S99" s="19" t="s">
        <v>842</v>
      </c>
      <c r="T99" s="19" t="s">
        <v>30</v>
      </c>
      <c r="U99" s="33"/>
      <c r="V99" s="16" t="s">
        <v>897</v>
      </c>
      <c r="W99" s="39" t="s">
        <v>896</v>
      </c>
    </row>
    <row r="100" spans="1:23" s="31" customFormat="1" ht="202.5" x14ac:dyDescent="0.25">
      <c r="A100" s="17">
        <v>2016</v>
      </c>
      <c r="B100" s="18" t="s">
        <v>172</v>
      </c>
      <c r="C100" s="17">
        <v>39</v>
      </c>
      <c r="D100" s="19" t="s">
        <v>337</v>
      </c>
      <c r="E100" s="19" t="s">
        <v>338</v>
      </c>
      <c r="F100" s="20" t="s">
        <v>66</v>
      </c>
      <c r="G100" s="19" t="s">
        <v>200</v>
      </c>
      <c r="H100" s="19" t="s">
        <v>201</v>
      </c>
      <c r="I100" s="18" t="s">
        <v>44</v>
      </c>
      <c r="J100" s="18" t="s">
        <v>36</v>
      </c>
      <c r="K100" s="17">
        <v>1</v>
      </c>
      <c r="L100" s="21">
        <v>42795</v>
      </c>
      <c r="M100" s="21">
        <v>43070</v>
      </c>
      <c r="N100" s="17">
        <v>1</v>
      </c>
      <c r="O100" s="22">
        <f t="shared" si="2"/>
        <v>1</v>
      </c>
      <c r="P100" s="152"/>
      <c r="Q100" s="152"/>
      <c r="R100" s="36" t="s">
        <v>134</v>
      </c>
      <c r="S100" s="19" t="s">
        <v>842</v>
      </c>
      <c r="T100" s="19" t="s">
        <v>30</v>
      </c>
      <c r="U100" s="33"/>
      <c r="V100" s="16" t="s">
        <v>897</v>
      </c>
      <c r="W100" s="39" t="s">
        <v>896</v>
      </c>
    </row>
    <row r="101" spans="1:23" s="31" customFormat="1" ht="180" x14ac:dyDescent="0.25">
      <c r="A101" s="17">
        <v>2016</v>
      </c>
      <c r="B101" s="18" t="s">
        <v>172</v>
      </c>
      <c r="C101" s="17">
        <v>40</v>
      </c>
      <c r="D101" s="19" t="s">
        <v>341</v>
      </c>
      <c r="E101" s="19" t="s">
        <v>342</v>
      </c>
      <c r="F101" s="18">
        <v>1</v>
      </c>
      <c r="G101" s="19" t="s">
        <v>343</v>
      </c>
      <c r="H101" s="19" t="s">
        <v>344</v>
      </c>
      <c r="I101" s="18" t="s">
        <v>44</v>
      </c>
      <c r="J101" s="18" t="s">
        <v>345</v>
      </c>
      <c r="K101" s="17">
        <v>1</v>
      </c>
      <c r="L101" s="21">
        <v>42795</v>
      </c>
      <c r="M101" s="21">
        <v>43100</v>
      </c>
      <c r="N101" s="17">
        <v>1</v>
      </c>
      <c r="O101" s="22">
        <f t="shared" si="2"/>
        <v>1</v>
      </c>
      <c r="P101" s="22">
        <f>+O101</f>
        <v>1</v>
      </c>
      <c r="Q101" s="22" t="s">
        <v>27</v>
      </c>
      <c r="R101" s="36" t="s">
        <v>346</v>
      </c>
      <c r="S101" s="37" t="s">
        <v>347</v>
      </c>
      <c r="T101" s="19" t="s">
        <v>30</v>
      </c>
      <c r="U101" s="33"/>
      <c r="V101" s="16" t="s">
        <v>897</v>
      </c>
      <c r="W101" s="39" t="s">
        <v>896</v>
      </c>
    </row>
    <row r="102" spans="1:23" s="31" customFormat="1" ht="101.25" x14ac:dyDescent="0.25">
      <c r="A102" s="17">
        <v>2016</v>
      </c>
      <c r="B102" s="18" t="s">
        <v>172</v>
      </c>
      <c r="C102" s="17">
        <v>41</v>
      </c>
      <c r="D102" s="19" t="s">
        <v>348</v>
      </c>
      <c r="E102" s="19" t="s">
        <v>342</v>
      </c>
      <c r="F102" s="18">
        <v>1</v>
      </c>
      <c r="G102" s="19" t="s">
        <v>343</v>
      </c>
      <c r="H102" s="19" t="s">
        <v>344</v>
      </c>
      <c r="I102" s="18" t="s">
        <v>44</v>
      </c>
      <c r="J102" s="18" t="s">
        <v>345</v>
      </c>
      <c r="K102" s="17">
        <v>1</v>
      </c>
      <c r="L102" s="21">
        <v>42795</v>
      </c>
      <c r="M102" s="21">
        <v>43100</v>
      </c>
      <c r="N102" s="17">
        <v>1</v>
      </c>
      <c r="O102" s="22">
        <f t="shared" si="2"/>
        <v>1</v>
      </c>
      <c r="P102" s="22">
        <f>+O102</f>
        <v>1</v>
      </c>
      <c r="Q102" s="22" t="s">
        <v>27</v>
      </c>
      <c r="R102" s="36" t="s">
        <v>346</v>
      </c>
      <c r="S102" s="23" t="s">
        <v>349</v>
      </c>
      <c r="T102" s="23" t="s">
        <v>30</v>
      </c>
      <c r="U102" s="41"/>
      <c r="V102" s="16" t="s">
        <v>897</v>
      </c>
      <c r="W102" s="39" t="s">
        <v>896</v>
      </c>
    </row>
    <row r="103" spans="1:23" s="31" customFormat="1" ht="258.75" x14ac:dyDescent="0.25">
      <c r="A103" s="17">
        <v>2016</v>
      </c>
      <c r="B103" s="18" t="s">
        <v>172</v>
      </c>
      <c r="C103" s="17">
        <v>42</v>
      </c>
      <c r="D103" s="19" t="s">
        <v>350</v>
      </c>
      <c r="E103" s="19" t="s">
        <v>351</v>
      </c>
      <c r="F103" s="18">
        <v>1</v>
      </c>
      <c r="G103" s="19" t="s">
        <v>191</v>
      </c>
      <c r="H103" s="19" t="s">
        <v>182</v>
      </c>
      <c r="I103" s="18" t="s">
        <v>44</v>
      </c>
      <c r="J103" s="18" t="s">
        <v>183</v>
      </c>
      <c r="K103" s="17">
        <v>1</v>
      </c>
      <c r="L103" s="21">
        <v>42795</v>
      </c>
      <c r="M103" s="21">
        <v>43100</v>
      </c>
      <c r="N103" s="17">
        <v>1</v>
      </c>
      <c r="O103" s="22">
        <f t="shared" si="2"/>
        <v>1</v>
      </c>
      <c r="P103" s="22">
        <f>+O103</f>
        <v>1</v>
      </c>
      <c r="Q103" s="22" t="s">
        <v>27</v>
      </c>
      <c r="R103" s="19" t="s">
        <v>184</v>
      </c>
      <c r="S103" s="19" t="s">
        <v>238</v>
      </c>
      <c r="T103" s="19" t="s">
        <v>30</v>
      </c>
      <c r="U103" s="33"/>
      <c r="V103" s="16" t="s">
        <v>897</v>
      </c>
      <c r="W103" s="39" t="s">
        <v>896</v>
      </c>
    </row>
    <row r="104" spans="1:23" s="31" customFormat="1" ht="101.25" x14ac:dyDescent="0.25">
      <c r="A104" s="17">
        <v>2016</v>
      </c>
      <c r="B104" s="18" t="s">
        <v>352</v>
      </c>
      <c r="C104" s="17">
        <v>5</v>
      </c>
      <c r="D104" s="19" t="s">
        <v>353</v>
      </c>
      <c r="E104" s="19" t="s">
        <v>354</v>
      </c>
      <c r="F104" s="20" t="s">
        <v>175</v>
      </c>
      <c r="G104" s="19" t="s">
        <v>355</v>
      </c>
      <c r="H104" s="19" t="s">
        <v>356</v>
      </c>
      <c r="I104" s="18" t="s">
        <v>163</v>
      </c>
      <c r="J104" s="18" t="s">
        <v>357</v>
      </c>
      <c r="K104" s="17">
        <v>1</v>
      </c>
      <c r="L104" s="21">
        <v>42948</v>
      </c>
      <c r="M104" s="21">
        <v>42962</v>
      </c>
      <c r="N104" s="17">
        <v>1</v>
      </c>
      <c r="O104" s="22">
        <f t="shared" si="2"/>
        <v>1</v>
      </c>
      <c r="P104" s="152">
        <f>AVERAGE(O104:O106)</f>
        <v>1</v>
      </c>
      <c r="Q104" s="152" t="s">
        <v>27</v>
      </c>
      <c r="R104" s="19" t="s">
        <v>358</v>
      </c>
      <c r="S104" s="19" t="s">
        <v>851</v>
      </c>
      <c r="T104" s="19" t="s">
        <v>30</v>
      </c>
      <c r="U104" s="33"/>
      <c r="V104" s="16" t="s">
        <v>897</v>
      </c>
      <c r="W104" s="39" t="s">
        <v>896</v>
      </c>
    </row>
    <row r="105" spans="1:23" s="31" customFormat="1" ht="180" x14ac:dyDescent="0.25">
      <c r="A105" s="17">
        <v>2016</v>
      </c>
      <c r="B105" s="18" t="s">
        <v>352</v>
      </c>
      <c r="C105" s="17">
        <v>5</v>
      </c>
      <c r="D105" s="19" t="s">
        <v>353</v>
      </c>
      <c r="E105" s="19" t="s">
        <v>354</v>
      </c>
      <c r="F105" s="20" t="s">
        <v>48</v>
      </c>
      <c r="G105" s="19" t="s">
        <v>355</v>
      </c>
      <c r="H105" s="19" t="s">
        <v>359</v>
      </c>
      <c r="I105" s="18" t="s">
        <v>163</v>
      </c>
      <c r="J105" s="18" t="s">
        <v>360</v>
      </c>
      <c r="K105" s="17">
        <v>12</v>
      </c>
      <c r="L105" s="21">
        <v>42948</v>
      </c>
      <c r="M105" s="21">
        <v>43312</v>
      </c>
      <c r="N105" s="17">
        <v>12</v>
      </c>
      <c r="O105" s="22">
        <f t="shared" si="2"/>
        <v>1</v>
      </c>
      <c r="P105" s="152"/>
      <c r="Q105" s="152"/>
      <c r="R105" s="37" t="s">
        <v>361</v>
      </c>
      <c r="S105" s="30" t="s">
        <v>851</v>
      </c>
      <c r="T105" s="19" t="s">
        <v>30</v>
      </c>
      <c r="U105" s="33"/>
      <c r="V105" s="16" t="s">
        <v>897</v>
      </c>
      <c r="W105" s="39" t="s">
        <v>896</v>
      </c>
    </row>
    <row r="106" spans="1:23" s="31" customFormat="1" ht="247.5" x14ac:dyDescent="0.25">
      <c r="A106" s="17">
        <v>2016</v>
      </c>
      <c r="B106" s="18" t="s">
        <v>352</v>
      </c>
      <c r="C106" s="17">
        <v>5</v>
      </c>
      <c r="D106" s="19" t="s">
        <v>353</v>
      </c>
      <c r="E106" s="19" t="s">
        <v>354</v>
      </c>
      <c r="F106" s="20" t="s">
        <v>52</v>
      </c>
      <c r="G106" s="19" t="s">
        <v>355</v>
      </c>
      <c r="H106" s="19" t="s">
        <v>362</v>
      </c>
      <c r="I106" s="18" t="s">
        <v>163</v>
      </c>
      <c r="J106" s="18" t="s">
        <v>363</v>
      </c>
      <c r="K106" s="17">
        <v>6</v>
      </c>
      <c r="L106" s="21">
        <v>42948</v>
      </c>
      <c r="M106" s="21">
        <v>43312</v>
      </c>
      <c r="N106" s="17">
        <v>6</v>
      </c>
      <c r="O106" s="22">
        <f t="shared" si="2"/>
        <v>1</v>
      </c>
      <c r="P106" s="152"/>
      <c r="Q106" s="152"/>
      <c r="R106" s="19" t="s">
        <v>364</v>
      </c>
      <c r="S106" s="19" t="s">
        <v>851</v>
      </c>
      <c r="T106" s="19" t="s">
        <v>30</v>
      </c>
      <c r="U106" s="33"/>
      <c r="V106" s="16" t="s">
        <v>897</v>
      </c>
      <c r="W106" s="39" t="s">
        <v>896</v>
      </c>
    </row>
    <row r="107" spans="1:23" s="31" customFormat="1" ht="135" x14ac:dyDescent="0.25">
      <c r="A107" s="17">
        <v>2016</v>
      </c>
      <c r="B107" s="18" t="s">
        <v>352</v>
      </c>
      <c r="C107" s="17">
        <v>6</v>
      </c>
      <c r="D107" s="19" t="s">
        <v>365</v>
      </c>
      <c r="E107" s="19" t="s">
        <v>366</v>
      </c>
      <c r="F107" s="18">
        <v>1</v>
      </c>
      <c r="G107" s="19" t="s">
        <v>367</v>
      </c>
      <c r="H107" s="19" t="s">
        <v>368</v>
      </c>
      <c r="I107" s="18" t="s">
        <v>163</v>
      </c>
      <c r="J107" s="18" t="s">
        <v>369</v>
      </c>
      <c r="K107" s="17">
        <v>1</v>
      </c>
      <c r="L107" s="21">
        <v>42948</v>
      </c>
      <c r="M107" s="21">
        <v>43008</v>
      </c>
      <c r="N107" s="17">
        <v>1</v>
      </c>
      <c r="O107" s="22">
        <f t="shared" si="2"/>
        <v>1</v>
      </c>
      <c r="P107" s="22">
        <f>+O107</f>
        <v>1</v>
      </c>
      <c r="Q107" s="22" t="s">
        <v>27</v>
      </c>
      <c r="R107" s="37" t="s">
        <v>370</v>
      </c>
      <c r="S107" s="30" t="s">
        <v>371</v>
      </c>
      <c r="T107" s="19" t="s">
        <v>30</v>
      </c>
      <c r="U107" s="33"/>
      <c r="V107" s="16" t="s">
        <v>897</v>
      </c>
      <c r="W107" s="39" t="s">
        <v>896</v>
      </c>
    </row>
    <row r="108" spans="1:23" s="31" customFormat="1" ht="135" x14ac:dyDescent="0.25">
      <c r="A108" s="17">
        <v>2016</v>
      </c>
      <c r="B108" s="18" t="s">
        <v>352</v>
      </c>
      <c r="C108" s="17">
        <v>7</v>
      </c>
      <c r="D108" s="19" t="s">
        <v>372</v>
      </c>
      <c r="E108" s="19" t="s">
        <v>373</v>
      </c>
      <c r="F108" s="18">
        <v>1</v>
      </c>
      <c r="G108" s="19" t="s">
        <v>374</v>
      </c>
      <c r="H108" s="19" t="s">
        <v>368</v>
      </c>
      <c r="I108" s="18" t="s">
        <v>163</v>
      </c>
      <c r="J108" s="18" t="s">
        <v>369</v>
      </c>
      <c r="K108" s="17">
        <v>1</v>
      </c>
      <c r="L108" s="21">
        <v>42948</v>
      </c>
      <c r="M108" s="21">
        <v>43008</v>
      </c>
      <c r="N108" s="17">
        <v>1</v>
      </c>
      <c r="O108" s="22">
        <f t="shared" si="2"/>
        <v>1</v>
      </c>
      <c r="P108" s="22">
        <f>+O108</f>
        <v>1</v>
      </c>
      <c r="Q108" s="22" t="s">
        <v>27</v>
      </c>
      <c r="R108" s="37" t="s">
        <v>370</v>
      </c>
      <c r="S108" s="30" t="s">
        <v>371</v>
      </c>
      <c r="T108" s="19" t="s">
        <v>30</v>
      </c>
      <c r="U108" s="33"/>
      <c r="V108" s="16" t="s">
        <v>897</v>
      </c>
      <c r="W108" s="39" t="s">
        <v>896</v>
      </c>
    </row>
    <row r="109" spans="1:23" s="31" customFormat="1" ht="101.25" x14ac:dyDescent="0.25">
      <c r="A109" s="17">
        <v>2016</v>
      </c>
      <c r="B109" s="18" t="s">
        <v>352</v>
      </c>
      <c r="C109" s="17">
        <v>8</v>
      </c>
      <c r="D109" s="19" t="s">
        <v>375</v>
      </c>
      <c r="E109" s="19" t="s">
        <v>376</v>
      </c>
      <c r="F109" s="20" t="s">
        <v>175</v>
      </c>
      <c r="G109" s="19" t="s">
        <v>377</v>
      </c>
      <c r="H109" s="19" t="s">
        <v>378</v>
      </c>
      <c r="I109" s="18" t="s">
        <v>163</v>
      </c>
      <c r="J109" s="18" t="s">
        <v>379</v>
      </c>
      <c r="K109" s="17">
        <v>3</v>
      </c>
      <c r="L109" s="21">
        <v>42948</v>
      </c>
      <c r="M109" s="21">
        <v>43008</v>
      </c>
      <c r="N109" s="17">
        <v>3</v>
      </c>
      <c r="O109" s="22">
        <f t="shared" si="2"/>
        <v>1</v>
      </c>
      <c r="P109" s="152">
        <f>AVERAGE(O109:O111)</f>
        <v>1</v>
      </c>
      <c r="Q109" s="152" t="s">
        <v>27</v>
      </c>
      <c r="R109" s="37" t="s">
        <v>380</v>
      </c>
      <c r="S109" s="30" t="s">
        <v>381</v>
      </c>
      <c r="T109" s="19" t="s">
        <v>30</v>
      </c>
      <c r="U109" s="33"/>
      <c r="V109" s="16" t="s">
        <v>897</v>
      </c>
      <c r="W109" s="39" t="s">
        <v>896</v>
      </c>
    </row>
    <row r="110" spans="1:23" s="31" customFormat="1" ht="101.25" x14ac:dyDescent="0.25">
      <c r="A110" s="17">
        <v>2016</v>
      </c>
      <c r="B110" s="18" t="s">
        <v>352</v>
      </c>
      <c r="C110" s="17">
        <v>8</v>
      </c>
      <c r="D110" s="19" t="s">
        <v>375</v>
      </c>
      <c r="E110" s="19" t="s">
        <v>376</v>
      </c>
      <c r="F110" s="20" t="s">
        <v>48</v>
      </c>
      <c r="G110" s="19" t="s">
        <v>377</v>
      </c>
      <c r="H110" s="19" t="s">
        <v>382</v>
      </c>
      <c r="I110" s="18" t="s">
        <v>163</v>
      </c>
      <c r="J110" s="18" t="s">
        <v>383</v>
      </c>
      <c r="K110" s="17">
        <v>1</v>
      </c>
      <c r="L110" s="21">
        <v>42948</v>
      </c>
      <c r="M110" s="21">
        <v>42978</v>
      </c>
      <c r="N110" s="17">
        <v>1</v>
      </c>
      <c r="O110" s="22">
        <f t="shared" si="2"/>
        <v>1</v>
      </c>
      <c r="P110" s="152"/>
      <c r="Q110" s="152"/>
      <c r="R110" s="37" t="s">
        <v>384</v>
      </c>
      <c r="S110" s="37" t="s">
        <v>381</v>
      </c>
      <c r="T110" s="19" t="s">
        <v>30</v>
      </c>
      <c r="U110" s="33"/>
      <c r="V110" s="16" t="s">
        <v>897</v>
      </c>
      <c r="W110" s="39" t="s">
        <v>896</v>
      </c>
    </row>
    <row r="111" spans="1:23" s="31" customFormat="1" ht="123.75" x14ac:dyDescent="0.25">
      <c r="A111" s="17">
        <v>2016</v>
      </c>
      <c r="B111" s="18" t="s">
        <v>352</v>
      </c>
      <c r="C111" s="17">
        <v>8</v>
      </c>
      <c r="D111" s="19" t="s">
        <v>375</v>
      </c>
      <c r="E111" s="19" t="s">
        <v>376</v>
      </c>
      <c r="F111" s="20" t="s">
        <v>52</v>
      </c>
      <c r="G111" s="19" t="s">
        <v>377</v>
      </c>
      <c r="H111" s="19" t="s">
        <v>385</v>
      </c>
      <c r="I111" s="18" t="s">
        <v>163</v>
      </c>
      <c r="J111" s="18" t="s">
        <v>386</v>
      </c>
      <c r="K111" s="17">
        <v>1</v>
      </c>
      <c r="L111" s="21">
        <v>42948</v>
      </c>
      <c r="M111" s="21">
        <v>43312</v>
      </c>
      <c r="N111" s="17">
        <v>1</v>
      </c>
      <c r="O111" s="22">
        <f t="shared" si="2"/>
        <v>1</v>
      </c>
      <c r="P111" s="152"/>
      <c r="Q111" s="152"/>
      <c r="R111" s="19" t="s">
        <v>387</v>
      </c>
      <c r="S111" s="42" t="s">
        <v>381</v>
      </c>
      <c r="T111" s="19" t="s">
        <v>30</v>
      </c>
      <c r="U111" s="33"/>
      <c r="V111" s="16" t="s">
        <v>897</v>
      </c>
      <c r="W111" s="39" t="s">
        <v>896</v>
      </c>
    </row>
    <row r="112" spans="1:23" s="31" customFormat="1" ht="168.75" x14ac:dyDescent="0.25">
      <c r="A112" s="17">
        <v>2016</v>
      </c>
      <c r="B112" s="18" t="s">
        <v>388</v>
      </c>
      <c r="C112" s="17">
        <v>3</v>
      </c>
      <c r="D112" s="19" t="s">
        <v>394</v>
      </c>
      <c r="E112" s="19" t="s">
        <v>395</v>
      </c>
      <c r="F112" s="20" t="s">
        <v>391</v>
      </c>
      <c r="G112" s="19" t="s">
        <v>396</v>
      </c>
      <c r="H112" s="19" t="s">
        <v>397</v>
      </c>
      <c r="I112" s="18" t="s">
        <v>327</v>
      </c>
      <c r="J112" s="18" t="s">
        <v>398</v>
      </c>
      <c r="K112" s="17">
        <v>1</v>
      </c>
      <c r="L112" s="21">
        <v>43160</v>
      </c>
      <c r="M112" s="21">
        <v>43404</v>
      </c>
      <c r="N112" s="17">
        <v>1</v>
      </c>
      <c r="O112" s="22">
        <f t="shared" si="2"/>
        <v>1</v>
      </c>
      <c r="P112" s="22">
        <f>+O112</f>
        <v>1</v>
      </c>
      <c r="Q112" s="22" t="s">
        <v>27</v>
      </c>
      <c r="R112" s="19" t="s">
        <v>399</v>
      </c>
      <c r="S112" s="19" t="s">
        <v>843</v>
      </c>
      <c r="T112" s="19" t="s">
        <v>30</v>
      </c>
      <c r="U112" s="33"/>
      <c r="V112" s="16" t="s">
        <v>897</v>
      </c>
      <c r="W112" s="39" t="s">
        <v>896</v>
      </c>
    </row>
    <row r="113" spans="1:23" s="31" customFormat="1" ht="236.25" x14ac:dyDescent="0.25">
      <c r="A113" s="17">
        <v>2016</v>
      </c>
      <c r="B113" s="18" t="s">
        <v>388</v>
      </c>
      <c r="C113" s="17">
        <v>8</v>
      </c>
      <c r="D113" s="19" t="s">
        <v>408</v>
      </c>
      <c r="E113" s="19" t="s">
        <v>409</v>
      </c>
      <c r="F113" s="20" t="s">
        <v>391</v>
      </c>
      <c r="G113" s="19" t="s">
        <v>410</v>
      </c>
      <c r="H113" s="19" t="s">
        <v>411</v>
      </c>
      <c r="I113" s="18" t="s">
        <v>327</v>
      </c>
      <c r="J113" s="18" t="s">
        <v>55</v>
      </c>
      <c r="K113" s="17">
        <v>2</v>
      </c>
      <c r="L113" s="21">
        <v>43132</v>
      </c>
      <c r="M113" s="21">
        <v>43281</v>
      </c>
      <c r="N113" s="17">
        <v>2</v>
      </c>
      <c r="O113" s="22">
        <f t="shared" si="2"/>
        <v>1</v>
      </c>
      <c r="P113" s="25">
        <f>+O113</f>
        <v>1</v>
      </c>
      <c r="Q113" s="25" t="s">
        <v>27</v>
      </c>
      <c r="R113" s="19" t="s">
        <v>412</v>
      </c>
      <c r="S113" s="19" t="s">
        <v>844</v>
      </c>
      <c r="T113" s="19" t="s">
        <v>30</v>
      </c>
      <c r="U113" s="33"/>
      <c r="V113" s="16" t="s">
        <v>897</v>
      </c>
      <c r="W113" s="39" t="s">
        <v>896</v>
      </c>
    </row>
    <row r="114" spans="1:23" s="31" customFormat="1" ht="191.25" x14ac:dyDescent="0.25">
      <c r="A114" s="17">
        <v>2016</v>
      </c>
      <c r="B114" s="18" t="s">
        <v>388</v>
      </c>
      <c r="C114" s="17">
        <v>9</v>
      </c>
      <c r="D114" s="19" t="s">
        <v>413</v>
      </c>
      <c r="E114" s="19" t="s">
        <v>414</v>
      </c>
      <c r="F114" s="20" t="s">
        <v>391</v>
      </c>
      <c r="G114" s="19" t="s">
        <v>415</v>
      </c>
      <c r="H114" s="19" t="s">
        <v>416</v>
      </c>
      <c r="I114" s="18" t="s">
        <v>417</v>
      </c>
      <c r="J114" s="18" t="s">
        <v>418</v>
      </c>
      <c r="K114" s="17">
        <v>1</v>
      </c>
      <c r="L114" s="21">
        <v>43132</v>
      </c>
      <c r="M114" s="21">
        <v>43281</v>
      </c>
      <c r="N114" s="17">
        <v>1</v>
      </c>
      <c r="O114" s="22">
        <f t="shared" si="2"/>
        <v>1</v>
      </c>
      <c r="P114" s="25">
        <f>+O114</f>
        <v>1</v>
      </c>
      <c r="Q114" s="25" t="s">
        <v>27</v>
      </c>
      <c r="R114" s="19" t="s">
        <v>419</v>
      </c>
      <c r="S114" s="19" t="s">
        <v>845</v>
      </c>
      <c r="T114" s="19" t="s">
        <v>30</v>
      </c>
      <c r="U114" s="33"/>
      <c r="V114" s="16" t="s">
        <v>897</v>
      </c>
      <c r="W114" s="39" t="s">
        <v>896</v>
      </c>
    </row>
    <row r="115" spans="1:23" s="31" customFormat="1" ht="225" x14ac:dyDescent="0.25">
      <c r="A115" s="17">
        <v>2017</v>
      </c>
      <c r="B115" s="18" t="s">
        <v>426</v>
      </c>
      <c r="C115" s="17">
        <v>10</v>
      </c>
      <c r="D115" s="19" t="s">
        <v>480</v>
      </c>
      <c r="E115" s="19" t="s">
        <v>481</v>
      </c>
      <c r="F115" s="20" t="s">
        <v>175</v>
      </c>
      <c r="G115" s="19" t="s">
        <v>482</v>
      </c>
      <c r="H115" s="19" t="s">
        <v>483</v>
      </c>
      <c r="I115" s="18" t="s">
        <v>484</v>
      </c>
      <c r="J115" s="18" t="s">
        <v>485</v>
      </c>
      <c r="K115" s="17">
        <v>1</v>
      </c>
      <c r="L115" s="21">
        <v>43374</v>
      </c>
      <c r="M115" s="21">
        <v>43434</v>
      </c>
      <c r="N115" s="17">
        <v>1</v>
      </c>
      <c r="O115" s="22">
        <f t="shared" si="2"/>
        <v>1</v>
      </c>
      <c r="P115" s="109">
        <f>+AVERAGE(O115:O117)</f>
        <v>1</v>
      </c>
      <c r="Q115" s="109" t="s">
        <v>27</v>
      </c>
      <c r="R115" s="23" t="s">
        <v>486</v>
      </c>
      <c r="S115" s="19" t="s">
        <v>846</v>
      </c>
      <c r="T115" s="19" t="s">
        <v>30</v>
      </c>
      <c r="U115" s="33"/>
      <c r="V115" s="16" t="s">
        <v>897</v>
      </c>
      <c r="W115" s="39" t="s">
        <v>896</v>
      </c>
    </row>
    <row r="116" spans="1:23" s="31" customFormat="1" ht="225" x14ac:dyDescent="0.25">
      <c r="A116" s="17">
        <v>2017</v>
      </c>
      <c r="B116" s="18" t="s">
        <v>426</v>
      </c>
      <c r="C116" s="17">
        <v>10</v>
      </c>
      <c r="D116" s="19" t="s">
        <v>480</v>
      </c>
      <c r="E116" s="19" t="s">
        <v>481</v>
      </c>
      <c r="F116" s="20" t="s">
        <v>48</v>
      </c>
      <c r="G116" s="19" t="s">
        <v>487</v>
      </c>
      <c r="H116" s="19" t="s">
        <v>488</v>
      </c>
      <c r="I116" s="18" t="s">
        <v>489</v>
      </c>
      <c r="J116" s="18" t="s">
        <v>490</v>
      </c>
      <c r="K116" s="17">
        <v>1</v>
      </c>
      <c r="L116" s="21">
        <v>43405</v>
      </c>
      <c r="M116" s="21">
        <v>43465</v>
      </c>
      <c r="N116" s="17">
        <v>1</v>
      </c>
      <c r="O116" s="22">
        <f t="shared" si="2"/>
        <v>1</v>
      </c>
      <c r="P116" s="109"/>
      <c r="Q116" s="109"/>
      <c r="R116" s="19" t="s">
        <v>491</v>
      </c>
      <c r="S116" s="19" t="s">
        <v>860</v>
      </c>
      <c r="T116" s="19" t="s">
        <v>30</v>
      </c>
      <c r="U116" s="33"/>
      <c r="V116" s="16" t="s">
        <v>897</v>
      </c>
      <c r="W116" s="39" t="s">
        <v>896</v>
      </c>
    </row>
    <row r="117" spans="1:23" s="31" customFormat="1" ht="225" x14ac:dyDescent="0.25">
      <c r="A117" s="17">
        <v>2017</v>
      </c>
      <c r="B117" s="18" t="s">
        <v>426</v>
      </c>
      <c r="C117" s="17">
        <v>10</v>
      </c>
      <c r="D117" s="19" t="s">
        <v>480</v>
      </c>
      <c r="E117" s="19" t="s">
        <v>481</v>
      </c>
      <c r="F117" s="20" t="s">
        <v>52</v>
      </c>
      <c r="G117" s="19" t="s">
        <v>492</v>
      </c>
      <c r="H117" s="19" t="s">
        <v>493</v>
      </c>
      <c r="I117" s="18" t="s">
        <v>489</v>
      </c>
      <c r="J117" s="18" t="s">
        <v>494</v>
      </c>
      <c r="K117" s="17">
        <v>1</v>
      </c>
      <c r="L117" s="21">
        <v>43437</v>
      </c>
      <c r="M117" s="21">
        <v>43465</v>
      </c>
      <c r="N117" s="17">
        <v>1</v>
      </c>
      <c r="O117" s="22">
        <f t="shared" si="2"/>
        <v>1</v>
      </c>
      <c r="P117" s="109"/>
      <c r="Q117" s="109"/>
      <c r="R117" s="19" t="s">
        <v>495</v>
      </c>
      <c r="S117" s="19" t="s">
        <v>860</v>
      </c>
      <c r="T117" s="19" t="s">
        <v>30</v>
      </c>
      <c r="U117" s="33"/>
      <c r="V117" s="16" t="s">
        <v>897</v>
      </c>
      <c r="W117" s="39" t="s">
        <v>896</v>
      </c>
    </row>
    <row r="118" spans="1:23" s="31" customFormat="1" ht="371.25" x14ac:dyDescent="0.25">
      <c r="A118" s="17">
        <v>2017</v>
      </c>
      <c r="B118" s="18" t="s">
        <v>499</v>
      </c>
      <c r="C118" s="17">
        <v>3</v>
      </c>
      <c r="D118" s="19" t="s">
        <v>507</v>
      </c>
      <c r="E118" s="19" t="s">
        <v>508</v>
      </c>
      <c r="F118" s="20" t="s">
        <v>458</v>
      </c>
      <c r="G118" s="19" t="s">
        <v>509</v>
      </c>
      <c r="H118" s="19" t="s">
        <v>510</v>
      </c>
      <c r="I118" s="18" t="s">
        <v>511</v>
      </c>
      <c r="J118" s="18" t="s">
        <v>512</v>
      </c>
      <c r="K118" s="17">
        <v>1</v>
      </c>
      <c r="L118" s="21">
        <v>43313</v>
      </c>
      <c r="M118" s="21">
        <v>43444</v>
      </c>
      <c r="N118" s="17">
        <v>1</v>
      </c>
      <c r="O118" s="22">
        <f t="shared" si="2"/>
        <v>1</v>
      </c>
      <c r="P118" s="109">
        <f>+AVERAGE(O118:O122)</f>
        <v>1</v>
      </c>
      <c r="Q118" s="109" t="s">
        <v>27</v>
      </c>
      <c r="R118" s="19" t="s">
        <v>863</v>
      </c>
      <c r="S118" s="19" t="s">
        <v>513</v>
      </c>
      <c r="T118" s="19" t="s">
        <v>30</v>
      </c>
      <c r="U118" s="33"/>
      <c r="V118" s="16" t="s">
        <v>897</v>
      </c>
      <c r="W118" s="39" t="s">
        <v>896</v>
      </c>
    </row>
    <row r="119" spans="1:23" s="31" customFormat="1" ht="371.25" x14ac:dyDescent="0.25">
      <c r="A119" s="17">
        <v>2017</v>
      </c>
      <c r="B119" s="18" t="s">
        <v>499</v>
      </c>
      <c r="C119" s="17">
        <v>3</v>
      </c>
      <c r="D119" s="19" t="s">
        <v>507</v>
      </c>
      <c r="E119" s="19" t="s">
        <v>508</v>
      </c>
      <c r="F119" s="20" t="s">
        <v>514</v>
      </c>
      <c r="G119" s="19" t="s">
        <v>509</v>
      </c>
      <c r="H119" s="19" t="s">
        <v>515</v>
      </c>
      <c r="I119" s="18" t="s">
        <v>511</v>
      </c>
      <c r="J119" s="18" t="s">
        <v>516</v>
      </c>
      <c r="K119" s="17">
        <v>1</v>
      </c>
      <c r="L119" s="21">
        <v>43294</v>
      </c>
      <c r="M119" s="21">
        <v>43444</v>
      </c>
      <c r="N119" s="17">
        <v>1</v>
      </c>
      <c r="O119" s="22">
        <f t="shared" si="2"/>
        <v>1</v>
      </c>
      <c r="P119" s="109"/>
      <c r="Q119" s="109"/>
      <c r="R119" s="19" t="s">
        <v>517</v>
      </c>
      <c r="S119" s="19" t="s">
        <v>513</v>
      </c>
      <c r="T119" s="19" t="s">
        <v>30</v>
      </c>
      <c r="U119" s="33"/>
      <c r="V119" s="16" t="s">
        <v>897</v>
      </c>
      <c r="W119" s="39" t="s">
        <v>896</v>
      </c>
    </row>
    <row r="120" spans="1:23" s="31" customFormat="1" ht="371.25" x14ac:dyDescent="0.25">
      <c r="A120" s="17">
        <v>2017</v>
      </c>
      <c r="B120" s="18" t="s">
        <v>499</v>
      </c>
      <c r="C120" s="17">
        <v>3</v>
      </c>
      <c r="D120" s="19" t="s">
        <v>507</v>
      </c>
      <c r="E120" s="19" t="s">
        <v>518</v>
      </c>
      <c r="F120" s="20" t="s">
        <v>519</v>
      </c>
      <c r="G120" s="19" t="s">
        <v>509</v>
      </c>
      <c r="H120" s="19" t="s">
        <v>520</v>
      </c>
      <c r="I120" s="18" t="s">
        <v>511</v>
      </c>
      <c r="J120" s="18" t="s">
        <v>516</v>
      </c>
      <c r="K120" s="17">
        <v>1</v>
      </c>
      <c r="L120" s="21">
        <v>43313</v>
      </c>
      <c r="M120" s="21">
        <v>43444</v>
      </c>
      <c r="N120" s="17">
        <v>1</v>
      </c>
      <c r="O120" s="22">
        <f t="shared" si="2"/>
        <v>1</v>
      </c>
      <c r="P120" s="109"/>
      <c r="Q120" s="109"/>
      <c r="R120" s="19" t="s">
        <v>521</v>
      </c>
      <c r="S120" s="19" t="s">
        <v>513</v>
      </c>
      <c r="T120" s="19" t="s">
        <v>30</v>
      </c>
      <c r="U120" s="33"/>
      <c r="V120" s="16" t="s">
        <v>897</v>
      </c>
      <c r="W120" s="39" t="s">
        <v>896</v>
      </c>
    </row>
    <row r="121" spans="1:23" s="31" customFormat="1" ht="371.25" x14ac:dyDescent="0.25">
      <c r="A121" s="17">
        <v>2017</v>
      </c>
      <c r="B121" s="18" t="s">
        <v>499</v>
      </c>
      <c r="C121" s="17">
        <v>3</v>
      </c>
      <c r="D121" s="19" t="s">
        <v>522</v>
      </c>
      <c r="E121" s="19" t="s">
        <v>518</v>
      </c>
      <c r="F121" s="20" t="s">
        <v>523</v>
      </c>
      <c r="G121" s="19" t="s">
        <v>509</v>
      </c>
      <c r="H121" s="19" t="s">
        <v>524</v>
      </c>
      <c r="I121" s="18" t="s">
        <v>511</v>
      </c>
      <c r="J121" s="18" t="s">
        <v>525</v>
      </c>
      <c r="K121" s="17">
        <v>1</v>
      </c>
      <c r="L121" s="21">
        <v>43445</v>
      </c>
      <c r="M121" s="21">
        <v>43670</v>
      </c>
      <c r="N121" s="17">
        <v>1</v>
      </c>
      <c r="O121" s="22">
        <f t="shared" si="2"/>
        <v>1</v>
      </c>
      <c r="P121" s="109"/>
      <c r="Q121" s="109"/>
      <c r="R121" s="19" t="s">
        <v>526</v>
      </c>
      <c r="S121" s="19" t="s">
        <v>513</v>
      </c>
      <c r="T121" s="19" t="s">
        <v>30</v>
      </c>
      <c r="U121" s="33"/>
      <c r="V121" s="16" t="s">
        <v>897</v>
      </c>
      <c r="W121" s="39" t="s">
        <v>896</v>
      </c>
    </row>
    <row r="122" spans="1:23" s="31" customFormat="1" ht="371.25" x14ac:dyDescent="0.25">
      <c r="A122" s="17">
        <v>2017</v>
      </c>
      <c r="B122" s="18" t="s">
        <v>499</v>
      </c>
      <c r="C122" s="17">
        <v>3</v>
      </c>
      <c r="D122" s="19" t="s">
        <v>507</v>
      </c>
      <c r="E122" s="19" t="s">
        <v>527</v>
      </c>
      <c r="F122" s="20" t="s">
        <v>528</v>
      </c>
      <c r="G122" s="19" t="s">
        <v>509</v>
      </c>
      <c r="H122" s="19" t="s">
        <v>529</v>
      </c>
      <c r="I122" s="18" t="s">
        <v>489</v>
      </c>
      <c r="J122" s="18" t="s">
        <v>530</v>
      </c>
      <c r="K122" s="17">
        <v>1</v>
      </c>
      <c r="L122" s="21">
        <v>43460</v>
      </c>
      <c r="M122" s="21">
        <v>43131</v>
      </c>
      <c r="N122" s="17">
        <v>1</v>
      </c>
      <c r="O122" s="22">
        <f t="shared" si="2"/>
        <v>1</v>
      </c>
      <c r="P122" s="109"/>
      <c r="Q122" s="109"/>
      <c r="R122" s="19" t="s">
        <v>531</v>
      </c>
      <c r="S122" s="19" t="s">
        <v>513</v>
      </c>
      <c r="T122" s="19" t="s">
        <v>30</v>
      </c>
      <c r="U122" s="33"/>
      <c r="V122" s="16" t="s">
        <v>897</v>
      </c>
      <c r="W122" s="39" t="s">
        <v>896</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PM CGR - (ADR)</vt:lpstr>
      <vt:lpstr>Cierre 30-jun-2022</vt:lpstr>
      <vt:lpstr>Cierre 31-dic-2021</vt:lpstr>
      <vt:lpstr>Cierre 30-jun-2021</vt:lpstr>
      <vt:lpstr>Cierre 31-dic-2020</vt:lpstr>
      <vt:lpstr>Cierre 30-jun-2020</vt:lpstr>
      <vt:lpstr>Cierre 31-dic-2019</vt:lpstr>
      <vt:lpstr>Cierre 30-jun-2019</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2019-12-30T15:54:56Z</dcterms:created>
  <dcterms:modified xsi:type="dcterms:W3CDTF">2022-07-26T14:46:10Z</dcterms:modified>
</cp:coreProperties>
</file>